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 activeTab="3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5" l="1"/>
  <c r="C17" i="5"/>
  <c r="C18" i="5"/>
  <c r="C19" i="5"/>
  <c r="C20" i="5"/>
  <c r="P13" i="4"/>
  <c r="P12" i="4"/>
  <c r="P10" i="4"/>
  <c r="P24" i="4"/>
  <c r="P17" i="4"/>
  <c r="I17" i="4"/>
  <c r="I23" i="4"/>
  <c r="H16" i="4"/>
  <c r="H8" i="4"/>
  <c r="H7" i="4"/>
  <c r="H14" i="4"/>
  <c r="H20" i="4"/>
  <c r="H13" i="4"/>
  <c r="H12" i="4"/>
  <c r="H10" i="4"/>
  <c r="U19" i="3" l="1"/>
  <c r="U11" i="3"/>
  <c r="U10" i="3"/>
  <c r="U17" i="3"/>
  <c r="U16" i="3"/>
  <c r="U15" i="3"/>
  <c r="U13" i="3"/>
  <c r="Y19" i="3"/>
  <c r="Y11" i="3"/>
  <c r="Y10" i="3"/>
  <c r="Y17" i="3"/>
  <c r="Y23" i="3"/>
  <c r="Y16" i="3"/>
  <c r="Y15" i="3"/>
  <c r="Y13" i="3"/>
  <c r="D57" i="6" l="1"/>
  <c r="D49" i="6"/>
  <c r="Q7" i="4"/>
  <c r="Q23" i="4"/>
  <c r="Q24" i="4"/>
  <c r="Q17" i="4"/>
  <c r="Q11" i="4"/>
  <c r="Q20" i="4"/>
  <c r="Q8" i="4"/>
  <c r="Q26" i="4"/>
  <c r="Q13" i="4"/>
  <c r="Q22" i="4"/>
  <c r="Q19" i="4"/>
  <c r="Q9" i="4"/>
  <c r="Q18" i="4"/>
  <c r="Q14" i="4"/>
  <c r="Q15" i="4"/>
  <c r="Q21" i="4"/>
  <c r="Q25" i="4"/>
  <c r="Q10" i="4"/>
  <c r="Q16" i="4"/>
  <c r="Q12" i="4"/>
  <c r="Q28" i="4"/>
  <c r="Q27" i="4"/>
  <c r="P7" i="4"/>
  <c r="P11" i="4"/>
  <c r="P20" i="4"/>
  <c r="P8" i="4"/>
  <c r="P19" i="4"/>
  <c r="P9" i="4"/>
  <c r="P18" i="4"/>
  <c r="P14" i="4"/>
  <c r="P15" i="4"/>
  <c r="P21" i="4"/>
  <c r="P25" i="4"/>
  <c r="P16" i="4"/>
  <c r="P28" i="4"/>
  <c r="I7" i="4"/>
  <c r="I24" i="4"/>
  <c r="I11" i="4"/>
  <c r="I20" i="4"/>
  <c r="I8" i="4"/>
  <c r="I26" i="4"/>
  <c r="I13" i="4"/>
  <c r="I22" i="4"/>
  <c r="I19" i="4"/>
  <c r="I9" i="4"/>
  <c r="I18" i="4"/>
  <c r="I14" i="4"/>
  <c r="I15" i="4"/>
  <c r="I21" i="4"/>
  <c r="I25" i="4"/>
  <c r="I10" i="4"/>
  <c r="I16" i="4"/>
  <c r="I12" i="4"/>
  <c r="I28" i="4"/>
  <c r="H11" i="4"/>
  <c r="H19" i="4"/>
  <c r="H9" i="4"/>
  <c r="H18" i="4"/>
  <c r="H15" i="4"/>
  <c r="H21" i="4"/>
  <c r="H25" i="4"/>
  <c r="H28" i="4"/>
  <c r="Y31" i="3" l="1"/>
  <c r="Y24" i="3"/>
  <c r="Y18" i="3"/>
  <c r="Y12" i="3"/>
  <c r="Y22" i="3"/>
  <c r="Y14" i="3"/>
  <c r="U31" i="3"/>
  <c r="U24" i="3"/>
  <c r="U18" i="3"/>
  <c r="U12" i="3"/>
  <c r="U14" i="3"/>
  <c r="Q31" i="3"/>
  <c r="Q15" i="3"/>
  <c r="Q19" i="3"/>
  <c r="Q13" i="3"/>
  <c r="Q28" i="3"/>
  <c r="Q24" i="3"/>
  <c r="Q18" i="3"/>
  <c r="Q17" i="3"/>
  <c r="Q21" i="3"/>
  <c r="Q12" i="3"/>
  <c r="Q22" i="3"/>
  <c r="Q25" i="3"/>
  <c r="Q16" i="3"/>
  <c r="Q29" i="3"/>
  <c r="Q11" i="3"/>
  <c r="Q23" i="3"/>
  <c r="Q14" i="3"/>
  <c r="Q20" i="3"/>
  <c r="Q27" i="3"/>
  <c r="Q26" i="3"/>
  <c r="Q10" i="3"/>
  <c r="Q30" i="3"/>
  <c r="M31" i="3"/>
  <c r="M15" i="3"/>
  <c r="M19" i="3"/>
  <c r="M13" i="3"/>
  <c r="M28" i="3"/>
  <c r="M24" i="3"/>
  <c r="M18" i="3"/>
  <c r="M17" i="3"/>
  <c r="M21" i="3"/>
  <c r="M12" i="3"/>
  <c r="M22" i="3"/>
  <c r="M25" i="3"/>
  <c r="M16" i="3"/>
  <c r="M29" i="3"/>
  <c r="M11" i="3"/>
  <c r="M23" i="3"/>
  <c r="M14" i="3"/>
  <c r="M20" i="3"/>
  <c r="M27" i="3"/>
  <c r="M26" i="3"/>
  <c r="M10" i="3"/>
  <c r="I31" i="3"/>
  <c r="I15" i="3"/>
  <c r="I19" i="3"/>
  <c r="I13" i="3"/>
  <c r="I28" i="3"/>
  <c r="I24" i="3"/>
  <c r="I18" i="3"/>
  <c r="I17" i="3"/>
  <c r="I21" i="3"/>
  <c r="I12" i="3"/>
  <c r="I22" i="3"/>
  <c r="I25" i="3"/>
  <c r="I16" i="3"/>
  <c r="I29" i="3"/>
  <c r="I11" i="3"/>
  <c r="I23" i="3"/>
  <c r="I14" i="3"/>
  <c r="I20" i="3"/>
  <c r="I27" i="3"/>
  <c r="I26" i="3"/>
  <c r="I10" i="3"/>
  <c r="I30" i="3"/>
  <c r="E10" i="3"/>
  <c r="E26" i="3"/>
  <c r="E27" i="3"/>
  <c r="E20" i="3"/>
  <c r="E14" i="3"/>
  <c r="E23" i="3"/>
  <c r="E11" i="3"/>
  <c r="E29" i="3"/>
  <c r="E16" i="3"/>
  <c r="E25" i="3"/>
  <c r="E22" i="3"/>
  <c r="E12" i="3"/>
  <c r="E21" i="3"/>
  <c r="E17" i="3"/>
  <c r="E18" i="3"/>
  <c r="E24" i="3"/>
  <c r="E28" i="3"/>
  <c r="E13" i="3"/>
  <c r="E19" i="3"/>
  <c r="E15" i="3"/>
  <c r="E31" i="3"/>
  <c r="G82" i="6" l="1"/>
  <c r="G81" i="6"/>
  <c r="G80" i="6"/>
  <c r="D81" i="6"/>
  <c r="D82" i="6"/>
  <c r="D80" i="6"/>
  <c r="G74" i="6"/>
  <c r="G73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<sst xmlns="http://schemas.openxmlformats.org/spreadsheetml/2006/main" count="235" uniqueCount="104">
  <si>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</si>
  <si>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</si>
  <si>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</si>
  <si>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</si>
  <si>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</si>
  <si>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</si>
  <si>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</si>
  <si>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</si>
  <si>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BOUARFA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</si>
  <si>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</si>
  <si>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</si>
  <si>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</si>
  <si>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</si>
  <si>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</si>
  <si>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</si>
  <si>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</si>
  <si>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</si>
  <si>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</si>
  <si>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</si>
  <si>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</si>
  <si>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</si>
  <si>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</si>
  <si>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</si>
  <si>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Taux Récupération 22-19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</si>
  <si>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</si>
  <si>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</si>
  <si>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</si>
  <si>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</si>
  <si>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</si>
  <si>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</si>
  <si>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</si>
  <si>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</si>
  <si>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Total général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</si>
  <si>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</si>
  <si>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</si>
  <si>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</si>
  <si>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</si>
  <si>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</si>
  <si>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</si>
  <si>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</si>
  <si>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</si>
  <si>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</si>
  <si>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</si>
  <si>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</si>
  <si>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</si>
  <si>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</si>
  <si>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</si>
  <si>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</si>
  <si>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</si>
  <si>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</si>
  <si>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</si>
  <si>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</si>
  <si>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</si>
  <si>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</si>
  <si>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</si>
  <si>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</si>
  <si>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</si>
  <si>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MOHAMMED V-PARIS-ORLY</t>
  </si>
  <si>
    <t>MARRAKECH-PARIS-ORLY</t>
  </si>
  <si>
    <t>MOHAMMED V-PARIS-CDG</t>
  </si>
  <si>
    <t>AGADIR-PARIS-ORLY</t>
  </si>
  <si>
    <t>MARRAKECH-LONDRES-GATW.</t>
  </si>
  <si>
    <t>MARRAKECH-MADRID</t>
  </si>
  <si>
    <t>MARRAKECH-PARIS-CDG</t>
  </si>
  <si>
    <t>MARRAKECH-BARCELONE</t>
  </si>
  <si>
    <t>AGADIR-LONDRES-GATW.</t>
  </si>
  <si>
    <t>AGADIR-MANCHESTER</t>
  </si>
  <si>
    <t>TANGER-MADRID</t>
  </si>
  <si>
    <t>TANGER-BARCELONE</t>
  </si>
  <si>
    <t>TANGER-BRUXELLES</t>
  </si>
  <si>
    <t>TANGER-PARIS-ORLY</t>
  </si>
  <si>
    <t>TANGER-CHARLEROI</t>
  </si>
  <si>
    <t>FES-SAISS-MARSEILLE</t>
  </si>
  <si>
    <t>FES-SAISS-PARIS-ORLY</t>
  </si>
  <si>
    <t>FES-SAISS-BORDEAUX</t>
  </si>
  <si>
    <t>FES-SAISS-TOULOUSE</t>
  </si>
  <si>
    <t>MOYEN ET EXTREME ORIENT</t>
  </si>
  <si>
    <t>AFRIQUE (AUTRES RELATIONS)</t>
  </si>
  <si>
    <t>AMERIQUE DU NORD</t>
  </si>
  <si>
    <t>AUTRES PAYS DU MAGHREB</t>
  </si>
  <si>
    <t>AGADIR-NANTES</t>
  </si>
  <si>
    <t>AGADIR-CHARLEROI</t>
  </si>
  <si>
    <t>FES-SAISS-PARIS-BEAUVAIS</t>
  </si>
  <si>
    <t>MOHAMMED V-DUBAI</t>
  </si>
  <si>
    <t>Décembre et  Cumul à fin Décembre 2022/2021/2019</t>
  </si>
  <si>
    <t>DECEMBRE</t>
  </si>
  <si>
    <t>Ventilation du trafic aérien des passagers en national, international et par aéroport au titre du mois de Décembre et cumul à fin Décembre 2019-2022</t>
  </si>
  <si>
    <t>Taux de récupération Déc-22/19</t>
  </si>
  <si>
    <t>Cumul Décembre 2019</t>
  </si>
  <si>
    <t>Cumul Décembre 2022</t>
  </si>
  <si>
    <t>Taux de récupération Cumul Déc 22/19</t>
  </si>
  <si>
    <t>Trafic aérien international des passagers par secteur géographique et par aéroport Décembre et Cumul à fin Décembre 2019-2022</t>
  </si>
  <si>
    <t>Décembre</t>
  </si>
  <si>
    <t>Cumul Décembre</t>
  </si>
  <si>
    <t xml:space="preserve">TOP 5 des Routes Aériennes internationales Décembre 2022 </t>
  </si>
  <si>
    <t xml:space="preserve">TOP 5 des Routes Aériennes internationales à CMN - Décembre 2022 </t>
  </si>
  <si>
    <t xml:space="preserve">TOP 5 des Routes Aériennes internationales à RAK - Décembre 2022 </t>
  </si>
  <si>
    <t xml:space="preserve">TOP 5 des Routes Aériennes internationales à AGA - Décembre 2022 </t>
  </si>
  <si>
    <t xml:space="preserve">TOP 5 des Routes Aériennes internationales à TNG - Décembre 2022 </t>
  </si>
  <si>
    <t xml:space="preserve">TOP 5 des Routes Aériennes internationales à FEZ - Décembre 2022 </t>
  </si>
  <si>
    <t>MED V-PARIS-ORLY</t>
  </si>
  <si>
    <t>MED V-PARIS-CDG</t>
  </si>
  <si>
    <t>MOHAMMED V-DOHA-H.I.A</t>
  </si>
  <si>
    <t>MOHAMMED V-MONTREAL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</si>
</sst>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662256"/>
        <c:axId val="612660296"/>
      </c:barChart>
      <c:catAx>
        <c:axId val="61266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266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660296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2662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663824"/>
        <c:axId val="612663040"/>
      </c:barChart>
      <c:catAx>
        <c:axId val="61266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266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66304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266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31</xdr:row>
          <xdr:rowOff>0</xdr:rowOff>
        </xdr:from>
        <xdr:to>
          <xdr:col>4</xdr:col>
          <xdr:colOff>504825</xdr:colOff>
          <xdr:row>31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0" name="Picture 1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1" name="Picture 18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31</xdr:row>
      <xdr:rowOff>0</xdr:rowOff>
    </xdr:from>
    <xdr:to>
      <xdr:col>4</xdr:col>
      <xdr:colOff>504825</xdr:colOff>
      <xdr:row>31</xdr:row>
      <xdr:rowOff>0</xdr:rowOff>
    </xdr:to>
    <xdr:pic>
      <xdr:nvPicPr>
        <xdr:cNvPr id="12" name="Picture 19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pic>
      <xdr:nvPicPr>
        <xdr:cNvPr id="13" name="Picture 20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31</xdr:row>
      <xdr:rowOff>0</xdr:rowOff>
    </xdr:from>
    <xdr:to>
      <xdr:col>18</xdr:col>
      <xdr:colOff>333375</xdr:colOff>
      <xdr:row>31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31</xdr:row>
      <xdr:rowOff>0</xdr:rowOff>
    </xdr:from>
    <xdr:to>
      <xdr:col>18</xdr:col>
      <xdr:colOff>314325</xdr:colOff>
      <xdr:row>31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zoomScale="70" zoomScaleNormal="70" workbookViewId="0">
      <selection activeCell="J39" sqref="J39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8.57031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63"/>
      <c r="B3" s="63"/>
      <c r="C3" s="63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5" t="s">
        <v>53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15.75" x14ac:dyDescent="0.25">
      <c r="A5" s="65" t="s">
        <v>84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1:25" ht="16.5" thickBot="1" x14ac:dyDescent="0.3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</row>
    <row r="7" spans="1:25" ht="16.5" thickBot="1" x14ac:dyDescent="0.3">
      <c r="A7" s="64" t="s">
        <v>0</v>
      </c>
      <c r="B7" s="67" t="s">
        <v>2</v>
      </c>
      <c r="C7" s="67"/>
      <c r="D7" s="67"/>
      <c r="E7" s="67"/>
      <c r="F7" s="67"/>
      <c r="G7" s="67"/>
      <c r="H7" s="67"/>
      <c r="I7" s="67"/>
      <c r="J7" s="67" t="s">
        <v>1</v>
      </c>
      <c r="K7" s="67"/>
      <c r="L7" s="67"/>
      <c r="M7" s="67"/>
      <c r="N7" s="67"/>
      <c r="O7" s="67"/>
      <c r="P7" s="67"/>
      <c r="Q7" s="67"/>
      <c r="R7" s="67" t="s">
        <v>3</v>
      </c>
      <c r="S7" s="67"/>
      <c r="T7" s="67"/>
      <c r="U7" s="67"/>
      <c r="V7" s="67"/>
      <c r="W7" s="67"/>
      <c r="X7" s="67"/>
      <c r="Y7" s="67"/>
    </row>
    <row r="8" spans="1:25" s="10" customFormat="1" ht="16.5" customHeight="1" thickBot="1" x14ac:dyDescent="0.3">
      <c r="A8" s="64"/>
      <c r="B8" s="60" t="s">
        <v>85</v>
      </c>
      <c r="C8" s="61"/>
      <c r="D8" s="62"/>
      <c r="E8" s="58" t="s">
        <v>23</v>
      </c>
      <c r="F8" s="60" t="s">
        <v>5</v>
      </c>
      <c r="G8" s="61"/>
      <c r="H8" s="62"/>
      <c r="I8" s="58" t="s">
        <v>23</v>
      </c>
      <c r="J8" s="60" t="s">
        <v>85</v>
      </c>
      <c r="K8" s="61"/>
      <c r="L8" s="62"/>
      <c r="M8" s="58" t="s">
        <v>23</v>
      </c>
      <c r="N8" s="60" t="s">
        <v>5</v>
      </c>
      <c r="O8" s="61"/>
      <c r="P8" s="62"/>
      <c r="Q8" s="58" t="s">
        <v>23</v>
      </c>
      <c r="R8" s="60" t="s">
        <v>85</v>
      </c>
      <c r="S8" s="61"/>
      <c r="T8" s="62"/>
      <c r="U8" s="58" t="s">
        <v>23</v>
      </c>
      <c r="V8" s="60" t="s">
        <v>5</v>
      </c>
      <c r="W8" s="61"/>
      <c r="X8" s="62"/>
      <c r="Y8" s="58" t="s">
        <v>23</v>
      </c>
    </row>
    <row r="9" spans="1:25" ht="31.5" customHeight="1" thickBot="1" x14ac:dyDescent="0.3">
      <c r="A9" s="64"/>
      <c r="B9" s="11">
        <v>2022</v>
      </c>
      <c r="C9" s="11">
        <v>2021</v>
      </c>
      <c r="D9" s="11">
        <v>2019</v>
      </c>
      <c r="E9" s="59"/>
      <c r="F9" s="12">
        <v>44896</v>
      </c>
      <c r="G9" s="12">
        <v>44531</v>
      </c>
      <c r="H9" s="12">
        <v>43800</v>
      </c>
      <c r="I9" s="59"/>
      <c r="J9" s="11">
        <v>2022</v>
      </c>
      <c r="K9" s="11">
        <v>2021</v>
      </c>
      <c r="L9" s="11">
        <v>2019</v>
      </c>
      <c r="M9" s="59"/>
      <c r="N9" s="12">
        <v>44896</v>
      </c>
      <c r="O9" s="12">
        <v>44531</v>
      </c>
      <c r="P9" s="12">
        <v>43800</v>
      </c>
      <c r="Q9" s="59"/>
      <c r="R9" s="11">
        <v>2022</v>
      </c>
      <c r="S9" s="11">
        <v>2021</v>
      </c>
      <c r="T9" s="11">
        <v>2019</v>
      </c>
      <c r="U9" s="59"/>
      <c r="V9" s="57">
        <v>2022</v>
      </c>
      <c r="W9" s="57">
        <v>2021</v>
      </c>
      <c r="X9" s="57">
        <v>2019</v>
      </c>
      <c r="Y9" s="59"/>
    </row>
    <row r="10" spans="1:25" ht="16.5" thickBot="1" x14ac:dyDescent="0.3">
      <c r="A10" s="21" t="s">
        <v>22</v>
      </c>
      <c r="B10" s="14">
        <v>790319</v>
      </c>
      <c r="C10" s="14">
        <v>89044</v>
      </c>
      <c r="D10" s="14">
        <v>855316</v>
      </c>
      <c r="E10" s="15">
        <f>B10/D10</f>
        <v>0.92400820281626905</v>
      </c>
      <c r="F10" s="16">
        <v>7637643</v>
      </c>
      <c r="G10" s="16">
        <v>4152736</v>
      </c>
      <c r="H10" s="16">
        <v>10313365</v>
      </c>
      <c r="I10" s="15">
        <f>F10/H10</f>
        <v>0.74055781018125511</v>
      </c>
      <c r="J10" s="17">
        <v>6725</v>
      </c>
      <c r="K10" s="17">
        <v>1717</v>
      </c>
      <c r="L10" s="17">
        <v>7999</v>
      </c>
      <c r="M10" s="15">
        <f>J10/L10</f>
        <v>0.84073009126140763</v>
      </c>
      <c r="N10" s="17">
        <v>67094</v>
      </c>
      <c r="O10" s="17">
        <v>45157</v>
      </c>
      <c r="P10" s="17">
        <v>91658</v>
      </c>
      <c r="Q10" s="15">
        <f>N10/P10</f>
        <v>0.73200375308210963</v>
      </c>
      <c r="R10" s="18">
        <v>5218.5289999999995</v>
      </c>
      <c r="S10" s="18">
        <v>4345.6660000000011</v>
      </c>
      <c r="T10" s="18">
        <v>8904.1620000000003</v>
      </c>
      <c r="U10" s="15">
        <f>R10/T10</f>
        <v>0.58607749948844146</v>
      </c>
      <c r="V10" s="19">
        <v>63957.783999999971</v>
      </c>
      <c r="W10" s="19">
        <v>64407.687999999856</v>
      </c>
      <c r="X10" s="19">
        <v>90081.361000000266</v>
      </c>
      <c r="Y10" s="15">
        <f>V10/X10</f>
        <v>0.71000019637802525</v>
      </c>
    </row>
    <row r="11" spans="1:25" ht="16.5" thickBot="1" x14ac:dyDescent="0.3">
      <c r="A11" s="21" t="s">
        <v>13</v>
      </c>
      <c r="B11" s="14">
        <v>584454</v>
      </c>
      <c r="C11" s="14">
        <v>12721</v>
      </c>
      <c r="D11" s="14">
        <v>525179</v>
      </c>
      <c r="E11" s="15">
        <f>B11/D11</f>
        <v>1.1128662798779083</v>
      </c>
      <c r="F11" s="16">
        <v>4903681</v>
      </c>
      <c r="G11" s="16">
        <v>1525670</v>
      </c>
      <c r="H11" s="16">
        <v>6399145</v>
      </c>
      <c r="I11" s="15">
        <f>F11/H11</f>
        <v>0.76630252947854749</v>
      </c>
      <c r="J11" s="17">
        <v>4201</v>
      </c>
      <c r="K11" s="17">
        <v>289</v>
      </c>
      <c r="L11" s="17">
        <v>4010</v>
      </c>
      <c r="M11" s="15">
        <f>J11/L11</f>
        <v>1.0476309226932667</v>
      </c>
      <c r="N11" s="17">
        <v>36018</v>
      </c>
      <c r="O11" s="17">
        <v>14844</v>
      </c>
      <c r="P11" s="17">
        <v>45197</v>
      </c>
      <c r="Q11" s="15">
        <f>N11/P11</f>
        <v>0.79691129942252803</v>
      </c>
      <c r="R11" s="18">
        <v>72.316999999999993</v>
      </c>
      <c r="S11" s="18">
        <v>40.96</v>
      </c>
      <c r="T11" s="18">
        <v>22.376999999999995</v>
      </c>
      <c r="U11" s="15">
        <f>R11/T11</f>
        <v>3.2317558207087638</v>
      </c>
      <c r="V11" s="19">
        <v>321.31299999999965</v>
      </c>
      <c r="W11" s="19">
        <v>155.64300000000003</v>
      </c>
      <c r="X11" s="19">
        <v>296.78599999999994</v>
      </c>
      <c r="Y11" s="15">
        <f>V11/X11</f>
        <v>1.0826420383710813</v>
      </c>
    </row>
    <row r="12" spans="1:25" ht="16.5" thickBot="1" x14ac:dyDescent="0.3">
      <c r="A12" s="21" t="s">
        <v>6</v>
      </c>
      <c r="B12" s="14">
        <v>193593</v>
      </c>
      <c r="C12" s="14">
        <v>21232</v>
      </c>
      <c r="D12" s="14">
        <v>162855</v>
      </c>
      <c r="E12" s="15">
        <f>B12/D12</f>
        <v>1.1887445887445887</v>
      </c>
      <c r="F12" s="16">
        <v>1774605</v>
      </c>
      <c r="G12" s="16">
        <v>605048</v>
      </c>
      <c r="H12" s="16">
        <v>2009040</v>
      </c>
      <c r="I12" s="15">
        <f>F12/H12</f>
        <v>0.88330993907537925</v>
      </c>
      <c r="J12" s="17">
        <v>1521</v>
      </c>
      <c r="K12" s="17">
        <v>293</v>
      </c>
      <c r="L12" s="17">
        <v>1413</v>
      </c>
      <c r="M12" s="15">
        <f>J12/L12</f>
        <v>1.0764331210191083</v>
      </c>
      <c r="N12" s="17">
        <v>14720</v>
      </c>
      <c r="O12" s="17">
        <v>6649</v>
      </c>
      <c r="P12" s="17">
        <v>16396</v>
      </c>
      <c r="Q12" s="15">
        <f>N12/P12</f>
        <v>0.89777994632837277</v>
      </c>
      <c r="R12" s="18">
        <v>20.593999999999998</v>
      </c>
      <c r="S12" s="18">
        <v>39.407999999999994</v>
      </c>
      <c r="T12" s="18">
        <v>74.466999999999999</v>
      </c>
      <c r="U12" s="15">
        <f>R12/T12</f>
        <v>0.27655202975814785</v>
      </c>
      <c r="V12" s="19">
        <v>350.86899999999957</v>
      </c>
      <c r="W12" s="19">
        <v>261.11699999999996</v>
      </c>
      <c r="X12" s="19">
        <v>553.27400000000023</v>
      </c>
      <c r="Y12" s="15">
        <f>V12/X12</f>
        <v>0.63416860362135119</v>
      </c>
    </row>
    <row r="13" spans="1:25" ht="16.5" thickBot="1" x14ac:dyDescent="0.3">
      <c r="A13" s="21" t="s">
        <v>17</v>
      </c>
      <c r="B13" s="14">
        <v>126723</v>
      </c>
      <c r="C13" s="14">
        <v>17335</v>
      </c>
      <c r="D13" s="14">
        <v>109508</v>
      </c>
      <c r="E13" s="15">
        <f>B13/D13</f>
        <v>1.1572031267122036</v>
      </c>
      <c r="F13" s="16">
        <v>1432175</v>
      </c>
      <c r="G13" s="16">
        <v>868959</v>
      </c>
      <c r="H13" s="16">
        <v>1356664</v>
      </c>
      <c r="I13" s="15">
        <f>F13/H13</f>
        <v>1.0556593231632887</v>
      </c>
      <c r="J13" s="17">
        <v>1168</v>
      </c>
      <c r="K13" s="17">
        <v>388</v>
      </c>
      <c r="L13" s="17">
        <v>1055</v>
      </c>
      <c r="M13" s="15">
        <f>J13/L13</f>
        <v>1.1071090047393366</v>
      </c>
      <c r="N13" s="17">
        <v>14584</v>
      </c>
      <c r="O13" s="17">
        <v>9927</v>
      </c>
      <c r="P13" s="17">
        <v>12460</v>
      </c>
      <c r="Q13" s="15">
        <f>N13/P13</f>
        <v>1.1704654895666131</v>
      </c>
      <c r="R13" s="18">
        <v>246.45999999999998</v>
      </c>
      <c r="S13" s="18">
        <v>241.80399999999997</v>
      </c>
      <c r="T13" s="18">
        <v>297.85799999999989</v>
      </c>
      <c r="U13" s="15">
        <f>R13/T13</f>
        <v>0.82744126395799367</v>
      </c>
      <c r="V13" s="19">
        <v>3754.172</v>
      </c>
      <c r="W13" s="19">
        <v>3958.3930000000009</v>
      </c>
      <c r="X13" s="19">
        <v>2716.8490000000015</v>
      </c>
      <c r="Y13" s="15">
        <f>V13/X13</f>
        <v>1.3818110612698746</v>
      </c>
    </row>
    <row r="14" spans="1:25" ht="16.5" thickBot="1" x14ac:dyDescent="0.3">
      <c r="A14" s="21" t="s">
        <v>20</v>
      </c>
      <c r="B14" s="14">
        <v>119691</v>
      </c>
      <c r="C14" s="14">
        <v>5633</v>
      </c>
      <c r="D14" s="14">
        <v>111731</v>
      </c>
      <c r="E14" s="15">
        <f>B14/D14</f>
        <v>1.071242537881161</v>
      </c>
      <c r="F14" s="16">
        <v>1319192</v>
      </c>
      <c r="G14" s="16">
        <v>654946</v>
      </c>
      <c r="H14" s="16">
        <v>1418950</v>
      </c>
      <c r="I14" s="15">
        <f>F14/H14</f>
        <v>0.92969590189929174</v>
      </c>
      <c r="J14" s="17">
        <v>882</v>
      </c>
      <c r="K14" s="17">
        <v>88</v>
      </c>
      <c r="L14" s="17">
        <v>904</v>
      </c>
      <c r="M14" s="15">
        <f>J14/L14</f>
        <v>0.97566371681415931</v>
      </c>
      <c r="N14" s="17">
        <v>10263</v>
      </c>
      <c r="O14" s="17">
        <v>6285</v>
      </c>
      <c r="P14" s="17">
        <v>11170</v>
      </c>
      <c r="Q14" s="15">
        <f>N14/P14</f>
        <v>0.91880035810205907</v>
      </c>
      <c r="R14" s="18">
        <v>2.024</v>
      </c>
      <c r="S14" s="18">
        <v>0</v>
      </c>
      <c r="T14" s="18">
        <v>10.64</v>
      </c>
      <c r="U14" s="15">
        <f>R14/T14</f>
        <v>0.19022556390977444</v>
      </c>
      <c r="V14" s="19">
        <v>81.934999999999988</v>
      </c>
      <c r="W14" s="19">
        <v>57.943000000000005</v>
      </c>
      <c r="X14" s="19">
        <v>109.94100000000003</v>
      </c>
      <c r="Y14" s="15">
        <f>V14/X14</f>
        <v>0.74526336853403152</v>
      </c>
    </row>
    <row r="15" spans="1:25" ht="16.5" thickBot="1" x14ac:dyDescent="0.3">
      <c r="A15" s="21" t="s">
        <v>24</v>
      </c>
      <c r="B15" s="14">
        <v>92547</v>
      </c>
      <c r="C15" s="14">
        <v>7306</v>
      </c>
      <c r="D15" s="14">
        <v>89361</v>
      </c>
      <c r="E15" s="15">
        <f>B15/D15</f>
        <v>1.03565313727465</v>
      </c>
      <c r="F15" s="16">
        <v>873305</v>
      </c>
      <c r="G15" s="16">
        <v>468875</v>
      </c>
      <c r="H15" s="16">
        <v>1101117</v>
      </c>
      <c r="I15" s="15">
        <f>F15/H15</f>
        <v>0.79310827096484748</v>
      </c>
      <c r="J15" s="17">
        <v>663</v>
      </c>
      <c r="K15" s="17">
        <v>128</v>
      </c>
      <c r="L15" s="17">
        <v>711</v>
      </c>
      <c r="M15" s="15">
        <f>J15/L15</f>
        <v>0.9324894514767933</v>
      </c>
      <c r="N15" s="17">
        <v>6711</v>
      </c>
      <c r="O15" s="17">
        <v>4407</v>
      </c>
      <c r="P15" s="17">
        <v>8290</v>
      </c>
      <c r="Q15" s="15">
        <f>N15/P15</f>
        <v>0.80952955367913149</v>
      </c>
      <c r="R15" s="18">
        <v>230.17200000000005</v>
      </c>
      <c r="S15" s="18">
        <v>122.146</v>
      </c>
      <c r="T15" s="18">
        <v>147.63399999999999</v>
      </c>
      <c r="U15" s="15">
        <f>R15/T15</f>
        <v>1.5590717585380067</v>
      </c>
      <c r="V15" s="19">
        <v>966.94299999999998</v>
      </c>
      <c r="W15" s="19">
        <v>964.9899999999999</v>
      </c>
      <c r="X15" s="19">
        <v>1657.9630000000009</v>
      </c>
      <c r="Y15" s="15">
        <f>V15/X15</f>
        <v>0.58321144681757042</v>
      </c>
    </row>
    <row r="16" spans="1:25" s="22" customFormat="1" ht="16.5" thickBot="1" x14ac:dyDescent="0.3">
      <c r="A16" s="13" t="s">
        <v>16</v>
      </c>
      <c r="B16" s="14">
        <v>62160</v>
      </c>
      <c r="C16" s="14">
        <v>10648</v>
      </c>
      <c r="D16" s="14">
        <v>44130</v>
      </c>
      <c r="E16" s="15">
        <f>B16/D16</f>
        <v>1.4085656016315431</v>
      </c>
      <c r="F16" s="16">
        <v>855911</v>
      </c>
      <c r="G16" s="16">
        <v>489124</v>
      </c>
      <c r="H16" s="16">
        <v>702004</v>
      </c>
      <c r="I16" s="15">
        <f>F16/H16</f>
        <v>1.2192394915128688</v>
      </c>
      <c r="J16" s="17">
        <v>524</v>
      </c>
      <c r="K16" s="17">
        <v>178</v>
      </c>
      <c r="L16" s="17">
        <v>360</v>
      </c>
      <c r="M16" s="15">
        <f>J16/L16</f>
        <v>1.4555555555555555</v>
      </c>
      <c r="N16" s="17">
        <v>7472</v>
      </c>
      <c r="O16" s="17">
        <v>4646</v>
      </c>
      <c r="P16" s="17">
        <v>5499</v>
      </c>
      <c r="Q16" s="15">
        <f>N16/P16</f>
        <v>1.358792507728678</v>
      </c>
      <c r="R16" s="18">
        <v>8.0939999999999994</v>
      </c>
      <c r="S16" s="18">
        <v>0.64600000000000002</v>
      </c>
      <c r="T16" s="18">
        <v>12.532</v>
      </c>
      <c r="U16" s="15">
        <f>R16/T16</f>
        <v>0.64586658155122878</v>
      </c>
      <c r="V16" s="19">
        <v>154.28799999999998</v>
      </c>
      <c r="W16" s="19">
        <v>77.272000000000006</v>
      </c>
      <c r="X16" s="19">
        <v>188.87100000000004</v>
      </c>
      <c r="Y16" s="15">
        <f>V16/X16</f>
        <v>0.81689618840372502</v>
      </c>
    </row>
    <row r="17" spans="1:25" ht="16.5" thickBot="1" x14ac:dyDescent="0.3">
      <c r="A17" s="21" t="s">
        <v>14</v>
      </c>
      <c r="B17" s="14">
        <v>58959</v>
      </c>
      <c r="C17" s="14">
        <v>11399</v>
      </c>
      <c r="D17" s="14">
        <v>58327</v>
      </c>
      <c r="E17" s="15">
        <f>B17/D17</f>
        <v>1.010835462135889</v>
      </c>
      <c r="F17" s="16">
        <v>836742</v>
      </c>
      <c r="G17" s="16">
        <v>579417</v>
      </c>
      <c r="H17" s="16">
        <v>773472</v>
      </c>
      <c r="I17" s="15">
        <f>F17/H17</f>
        <v>1.0817999875884323</v>
      </c>
      <c r="J17" s="17">
        <v>414</v>
      </c>
      <c r="K17" s="17">
        <v>203</v>
      </c>
      <c r="L17" s="17">
        <v>492</v>
      </c>
      <c r="M17" s="15">
        <f>J17/L17</f>
        <v>0.84146341463414631</v>
      </c>
      <c r="N17" s="17">
        <v>7402</v>
      </c>
      <c r="O17" s="17">
        <v>5557</v>
      </c>
      <c r="P17" s="17">
        <v>6320</v>
      </c>
      <c r="Q17" s="15">
        <f>N17/P17</f>
        <v>1.1712025316455696</v>
      </c>
      <c r="R17" s="18">
        <v>2.556</v>
      </c>
      <c r="S17" s="18">
        <v>2.452</v>
      </c>
      <c r="T17" s="18">
        <v>10.048999999999999</v>
      </c>
      <c r="U17" s="15">
        <f>R17/T17</f>
        <v>0.25435366703154544</v>
      </c>
      <c r="V17" s="19">
        <v>36.933999999999997</v>
      </c>
      <c r="W17" s="19">
        <v>25.585999999999999</v>
      </c>
      <c r="X17" s="19">
        <v>84.317999999999998</v>
      </c>
      <c r="Y17" s="15">
        <f>V17/X17</f>
        <v>0.4380322113902132</v>
      </c>
    </row>
    <row r="18" spans="1:25" ht="16.5" thickBot="1" x14ac:dyDescent="0.3">
      <c r="A18" s="21" t="s">
        <v>9</v>
      </c>
      <c r="B18" s="14">
        <v>17872</v>
      </c>
      <c r="C18" s="14">
        <v>15168</v>
      </c>
      <c r="D18" s="14">
        <v>19459</v>
      </c>
      <c r="E18" s="15">
        <f>B18/D18</f>
        <v>0.91844390770337636</v>
      </c>
      <c r="F18" s="16">
        <v>222480</v>
      </c>
      <c r="G18" s="16">
        <v>195981</v>
      </c>
      <c r="H18" s="16">
        <v>256975</v>
      </c>
      <c r="I18" s="15">
        <f>F18/H18</f>
        <v>0.86576515225216466</v>
      </c>
      <c r="J18" s="17">
        <v>142</v>
      </c>
      <c r="K18" s="17">
        <v>140</v>
      </c>
      <c r="L18" s="17">
        <v>220</v>
      </c>
      <c r="M18" s="15">
        <f>J18/L18</f>
        <v>0.6454545454545455</v>
      </c>
      <c r="N18" s="17">
        <v>1848</v>
      </c>
      <c r="O18" s="17">
        <v>1580</v>
      </c>
      <c r="P18" s="17">
        <v>2564</v>
      </c>
      <c r="Q18" s="15">
        <f>N18/P18</f>
        <v>0.72074882995319811</v>
      </c>
      <c r="R18" s="18">
        <v>1.901</v>
      </c>
      <c r="S18" s="18">
        <v>2.0070000000000001</v>
      </c>
      <c r="T18" s="18">
        <v>5.9930000000000003</v>
      </c>
      <c r="U18" s="15">
        <f>R18/T18</f>
        <v>0.31720340397129981</v>
      </c>
      <c r="V18" s="19">
        <v>31.577000000000005</v>
      </c>
      <c r="W18" s="19">
        <v>30.577000000000005</v>
      </c>
      <c r="X18" s="19">
        <v>52.037999999999982</v>
      </c>
      <c r="Y18" s="15">
        <f>V18/X18</f>
        <v>0.60680656443368342</v>
      </c>
    </row>
    <row r="19" spans="1:25" ht="16.5" thickBot="1" x14ac:dyDescent="0.3">
      <c r="A19" s="21" t="s">
        <v>12</v>
      </c>
      <c r="B19" s="14">
        <v>20334</v>
      </c>
      <c r="C19" s="14">
        <v>12794</v>
      </c>
      <c r="D19" s="14">
        <v>22532</v>
      </c>
      <c r="E19" s="15">
        <f>B19/D19</f>
        <v>0.90244984910349724</v>
      </c>
      <c r="F19" s="16">
        <v>206458</v>
      </c>
      <c r="G19" s="16">
        <v>180358</v>
      </c>
      <c r="H19" s="16">
        <v>255640</v>
      </c>
      <c r="I19" s="15">
        <f>F19/H19</f>
        <v>0.80761226725082147</v>
      </c>
      <c r="J19" s="17">
        <v>182</v>
      </c>
      <c r="K19" s="17">
        <v>104</v>
      </c>
      <c r="L19" s="17">
        <v>315</v>
      </c>
      <c r="M19" s="15">
        <f>J19/L19</f>
        <v>0.57777777777777772</v>
      </c>
      <c r="N19" s="17">
        <v>1895</v>
      </c>
      <c r="O19" s="17">
        <v>1585</v>
      </c>
      <c r="P19" s="17">
        <v>3297</v>
      </c>
      <c r="Q19" s="15">
        <f>N19/P19</f>
        <v>0.57476493782226268</v>
      </c>
      <c r="R19" s="18">
        <v>7.1479999999999997</v>
      </c>
      <c r="S19" s="18">
        <v>3.2009999999999996</v>
      </c>
      <c r="T19" s="18">
        <v>23.312999999999999</v>
      </c>
      <c r="U19" s="15">
        <f>R19/T19</f>
        <v>0.30661004589713892</v>
      </c>
      <c r="V19" s="19">
        <v>94.364000000000019</v>
      </c>
      <c r="W19" s="19">
        <v>77.151999999999973</v>
      </c>
      <c r="X19" s="19">
        <v>335.56099999999998</v>
      </c>
      <c r="Y19" s="15">
        <f>V19/X19</f>
        <v>0.28121265582114735</v>
      </c>
    </row>
    <row r="20" spans="1:25" ht="16.5" thickBot="1" x14ac:dyDescent="0.3">
      <c r="A20" s="21" t="s">
        <v>18</v>
      </c>
      <c r="B20" s="14">
        <v>18934</v>
      </c>
      <c r="C20" s="14">
        <v>674</v>
      </c>
      <c r="D20" s="14">
        <v>828</v>
      </c>
      <c r="E20" s="15">
        <f>B20/D20</f>
        <v>22.867149758454108</v>
      </c>
      <c r="F20" s="16">
        <v>187777</v>
      </c>
      <c r="G20" s="16">
        <v>61370</v>
      </c>
      <c r="H20" s="16">
        <v>39982</v>
      </c>
      <c r="I20" s="15">
        <f>F20/H20</f>
        <v>4.6965384422990342</v>
      </c>
      <c r="J20" s="17">
        <v>156</v>
      </c>
      <c r="K20" s="17">
        <v>34</v>
      </c>
      <c r="L20" s="17">
        <v>36</v>
      </c>
      <c r="M20" s="15">
        <f>J20/L20</f>
        <v>4.333333333333333</v>
      </c>
      <c r="N20" s="17">
        <v>1744</v>
      </c>
      <c r="O20" s="17">
        <v>804</v>
      </c>
      <c r="P20" s="17">
        <v>647</v>
      </c>
      <c r="Q20" s="15">
        <f>N20/P20</f>
        <v>2.6955177743431222</v>
      </c>
      <c r="R20" s="18"/>
      <c r="S20" s="18"/>
      <c r="T20" s="18">
        <v>0</v>
      </c>
      <c r="U20" s="15"/>
      <c r="V20" s="19"/>
      <c r="W20" s="19"/>
      <c r="X20" s="19">
        <v>0</v>
      </c>
      <c r="Y20" s="15"/>
    </row>
    <row r="21" spans="1:25" ht="16.5" thickBot="1" x14ac:dyDescent="0.3">
      <c r="A21" s="21" t="s">
        <v>11</v>
      </c>
      <c r="B21" s="14">
        <v>11563</v>
      </c>
      <c r="C21" s="14">
        <v>0</v>
      </c>
      <c r="D21" s="14">
        <v>14038</v>
      </c>
      <c r="E21" s="15">
        <f>B21/D21</f>
        <v>0.82369283373699953</v>
      </c>
      <c r="F21" s="16">
        <v>96354</v>
      </c>
      <c r="G21" s="16">
        <v>29162</v>
      </c>
      <c r="H21" s="16">
        <v>120443</v>
      </c>
      <c r="I21" s="15">
        <f>F21/H21</f>
        <v>0.79999667892696125</v>
      </c>
      <c r="J21" s="17">
        <v>96</v>
      </c>
      <c r="K21" s="17">
        <v>2</v>
      </c>
      <c r="L21" s="17">
        <v>129</v>
      </c>
      <c r="M21" s="15">
        <f>J21/L21</f>
        <v>0.7441860465116279</v>
      </c>
      <c r="N21" s="17">
        <v>798</v>
      </c>
      <c r="O21" s="17">
        <v>308</v>
      </c>
      <c r="P21" s="17">
        <v>1158</v>
      </c>
      <c r="Q21" s="15">
        <f>N21/P21</f>
        <v>0.68911917098445596</v>
      </c>
      <c r="R21" s="18"/>
      <c r="S21" s="18"/>
      <c r="T21" s="18">
        <v>0</v>
      </c>
      <c r="U21" s="15"/>
      <c r="V21" s="19"/>
      <c r="W21" s="19"/>
      <c r="X21" s="19">
        <v>0</v>
      </c>
      <c r="Y21" s="15"/>
    </row>
    <row r="22" spans="1:25" ht="16.5" thickBot="1" x14ac:dyDescent="0.3">
      <c r="A22" s="21" t="s">
        <v>25</v>
      </c>
      <c r="B22" s="14">
        <v>3683</v>
      </c>
      <c r="C22" s="14">
        <v>749</v>
      </c>
      <c r="D22" s="14">
        <v>5056</v>
      </c>
      <c r="E22" s="15">
        <f>B22/D22</f>
        <v>0.72844145569620256</v>
      </c>
      <c r="F22" s="16">
        <v>86805</v>
      </c>
      <c r="G22" s="16">
        <v>50558</v>
      </c>
      <c r="H22" s="16">
        <v>92121</v>
      </c>
      <c r="I22" s="15">
        <f>F22/H22</f>
        <v>0.94229328817533464</v>
      </c>
      <c r="J22" s="17">
        <v>56</v>
      </c>
      <c r="K22" s="17">
        <v>40</v>
      </c>
      <c r="L22" s="17">
        <v>76</v>
      </c>
      <c r="M22" s="15">
        <f>J22/L22</f>
        <v>0.73684210526315785</v>
      </c>
      <c r="N22" s="17">
        <v>1146</v>
      </c>
      <c r="O22" s="17">
        <v>636</v>
      </c>
      <c r="P22" s="17">
        <v>1166</v>
      </c>
      <c r="Q22" s="15">
        <f>N22/P22</f>
        <v>0.98284734133790741</v>
      </c>
      <c r="R22" s="18"/>
      <c r="S22" s="18"/>
      <c r="T22" s="18">
        <v>0</v>
      </c>
      <c r="U22" s="15"/>
      <c r="V22" s="19">
        <v>0.13700000000000001</v>
      </c>
      <c r="W22" s="19">
        <v>0.17599999999999999</v>
      </c>
      <c r="X22" s="19">
        <v>1.0620000000000001</v>
      </c>
      <c r="Y22" s="15">
        <f>V22/X22</f>
        <v>0.12900188323917139</v>
      </c>
    </row>
    <row r="23" spans="1:25" ht="16.5" thickBot="1" x14ac:dyDescent="0.3">
      <c r="A23" s="13" t="s">
        <v>15</v>
      </c>
      <c r="B23" s="14">
        <v>7648</v>
      </c>
      <c r="C23" s="14">
        <v>1198</v>
      </c>
      <c r="D23" s="14">
        <v>11642</v>
      </c>
      <c r="E23" s="15">
        <f>B23/D23</f>
        <v>0.65693179866002405</v>
      </c>
      <c r="F23" s="16">
        <v>69237</v>
      </c>
      <c r="G23" s="16">
        <v>34991</v>
      </c>
      <c r="H23" s="16">
        <v>136007</v>
      </c>
      <c r="I23" s="15">
        <f>F23/H23</f>
        <v>0.50906938613453723</v>
      </c>
      <c r="J23" s="17">
        <v>104</v>
      </c>
      <c r="K23" s="17">
        <v>40</v>
      </c>
      <c r="L23" s="17">
        <v>170</v>
      </c>
      <c r="M23" s="15">
        <f>J23/L23</f>
        <v>0.61176470588235299</v>
      </c>
      <c r="N23" s="17">
        <v>1042</v>
      </c>
      <c r="O23" s="17">
        <v>656</v>
      </c>
      <c r="P23" s="17">
        <v>1796</v>
      </c>
      <c r="Q23" s="15">
        <f>N23/P23</f>
        <v>0.58017817371937641</v>
      </c>
      <c r="R23" s="18"/>
      <c r="S23" s="18"/>
      <c r="T23" s="18">
        <v>0</v>
      </c>
      <c r="U23" s="15"/>
      <c r="V23" s="19">
        <v>0.39100000000000001</v>
      </c>
      <c r="W23" s="19"/>
      <c r="X23" s="19">
        <v>0.78</v>
      </c>
      <c r="Y23" s="15">
        <f>V23/X23</f>
        <v>0.50128205128205128</v>
      </c>
    </row>
    <row r="24" spans="1:25" ht="16.5" thickBot="1" x14ac:dyDescent="0.3">
      <c r="A24" s="21" t="s">
        <v>10</v>
      </c>
      <c r="B24" s="14">
        <v>6087</v>
      </c>
      <c r="C24" s="14">
        <v>1856</v>
      </c>
      <c r="D24" s="14">
        <v>4925</v>
      </c>
      <c r="E24" s="15">
        <f>B24/D24</f>
        <v>1.2359390862944162</v>
      </c>
      <c r="F24" s="16">
        <v>54226</v>
      </c>
      <c r="G24" s="16">
        <v>23107</v>
      </c>
      <c r="H24" s="16">
        <v>53371</v>
      </c>
      <c r="I24" s="15">
        <f>F24/H24</f>
        <v>1.0160199359202564</v>
      </c>
      <c r="J24" s="17">
        <v>87</v>
      </c>
      <c r="K24" s="17">
        <v>68</v>
      </c>
      <c r="L24" s="17">
        <v>102</v>
      </c>
      <c r="M24" s="15">
        <f>J24/L24</f>
        <v>0.8529411764705882</v>
      </c>
      <c r="N24" s="17">
        <v>843</v>
      </c>
      <c r="O24" s="17">
        <v>490</v>
      </c>
      <c r="P24" s="17">
        <v>1008</v>
      </c>
      <c r="Q24" s="15">
        <f>N24/P24</f>
        <v>0.83630952380952384</v>
      </c>
      <c r="R24" s="18"/>
      <c r="S24" s="18"/>
      <c r="T24" s="18">
        <v>17.956</v>
      </c>
      <c r="U24" s="15">
        <f>R24/T24</f>
        <v>0</v>
      </c>
      <c r="V24" s="19"/>
      <c r="W24" s="19"/>
      <c r="X24" s="19">
        <v>41.956000000000003</v>
      </c>
      <c r="Y24" s="15">
        <f>V24/X24</f>
        <v>0</v>
      </c>
    </row>
    <row r="25" spans="1:25" ht="16.5" thickBot="1" x14ac:dyDescent="0.3">
      <c r="A25" s="21" t="s">
        <v>27</v>
      </c>
      <c r="B25" s="14">
        <v>1998</v>
      </c>
      <c r="C25" s="14">
        <v>1019</v>
      </c>
      <c r="D25" s="14">
        <v>1386</v>
      </c>
      <c r="E25" s="15">
        <f>B25/D25</f>
        <v>1.4415584415584415</v>
      </c>
      <c r="F25" s="16">
        <v>18850</v>
      </c>
      <c r="G25" s="16">
        <v>11719</v>
      </c>
      <c r="H25" s="16">
        <v>13210</v>
      </c>
      <c r="I25" s="15">
        <f>F25/H25</f>
        <v>1.4269492808478426</v>
      </c>
      <c r="J25" s="17">
        <v>78</v>
      </c>
      <c r="K25" s="17">
        <v>18</v>
      </c>
      <c r="L25" s="17">
        <v>60</v>
      </c>
      <c r="M25" s="15">
        <f>J25/L25</f>
        <v>1.3</v>
      </c>
      <c r="N25" s="17">
        <v>562</v>
      </c>
      <c r="O25" s="17">
        <v>216</v>
      </c>
      <c r="P25" s="17">
        <v>560</v>
      </c>
      <c r="Q25" s="15">
        <f>N25/P25</f>
        <v>1.0035714285714286</v>
      </c>
      <c r="R25" s="18"/>
      <c r="S25" s="18"/>
      <c r="T25" s="18">
        <v>0</v>
      </c>
      <c r="U25" s="15"/>
      <c r="V25" s="19"/>
      <c r="W25" s="19"/>
      <c r="X25" s="19">
        <v>0</v>
      </c>
      <c r="Y25" s="15"/>
    </row>
    <row r="26" spans="1:25" ht="16.5" thickBot="1" x14ac:dyDescent="0.3">
      <c r="A26" s="13" t="s">
        <v>21</v>
      </c>
      <c r="B26" s="14">
        <v>1026</v>
      </c>
      <c r="C26" s="14">
        <v>741</v>
      </c>
      <c r="D26" s="14">
        <v>1236</v>
      </c>
      <c r="E26" s="15">
        <f>B26/D26</f>
        <v>0.83009708737864074</v>
      </c>
      <c r="F26" s="16">
        <v>10394</v>
      </c>
      <c r="G26" s="16">
        <v>9558</v>
      </c>
      <c r="H26" s="16">
        <v>17156</v>
      </c>
      <c r="I26" s="15">
        <f>F26/H26</f>
        <v>0.60585217999533691</v>
      </c>
      <c r="J26" s="17">
        <v>28</v>
      </c>
      <c r="K26" s="17">
        <v>20</v>
      </c>
      <c r="L26" s="17">
        <v>34</v>
      </c>
      <c r="M26" s="15">
        <f>J26/L26</f>
        <v>0.82352941176470584</v>
      </c>
      <c r="N26" s="17">
        <v>294</v>
      </c>
      <c r="O26" s="14">
        <v>236</v>
      </c>
      <c r="P26" s="14">
        <v>456</v>
      </c>
      <c r="Q26" s="15">
        <f>N26/P26</f>
        <v>0.64473684210526316</v>
      </c>
      <c r="R26" s="18"/>
      <c r="S26" s="18"/>
      <c r="T26" s="18">
        <v>0</v>
      </c>
      <c r="U26" s="15"/>
      <c r="V26" s="19"/>
      <c r="W26" s="20"/>
      <c r="X26" s="20">
        <v>0</v>
      </c>
      <c r="Y26" s="15"/>
    </row>
    <row r="27" spans="1:25" ht="16.5" thickBot="1" x14ac:dyDescent="0.3">
      <c r="A27" s="21" t="s">
        <v>26</v>
      </c>
      <c r="B27" s="14">
        <v>975</v>
      </c>
      <c r="C27" s="14"/>
      <c r="D27" s="14">
        <v>1113</v>
      </c>
      <c r="E27" s="15">
        <f>B27/D27</f>
        <v>0.87601078167115898</v>
      </c>
      <c r="F27" s="16">
        <v>5779</v>
      </c>
      <c r="G27" s="16"/>
      <c r="H27" s="16">
        <v>13009</v>
      </c>
      <c r="I27" s="15">
        <f>F27/H27</f>
        <v>0.44423091705742179</v>
      </c>
      <c r="J27" s="17">
        <v>42</v>
      </c>
      <c r="K27" s="17"/>
      <c r="L27" s="17">
        <v>44</v>
      </c>
      <c r="M27" s="15">
        <f>J27/L27</f>
        <v>0.95454545454545459</v>
      </c>
      <c r="N27" s="17">
        <v>232</v>
      </c>
      <c r="O27" s="17"/>
      <c r="P27" s="17">
        <v>514</v>
      </c>
      <c r="Q27" s="15">
        <f>N27/P27</f>
        <v>0.45136186770428016</v>
      </c>
      <c r="R27" s="18"/>
      <c r="S27" s="18"/>
      <c r="T27" s="18">
        <v>0</v>
      </c>
      <c r="U27" s="15"/>
      <c r="V27" s="19"/>
      <c r="W27" s="19"/>
      <c r="X27" s="19">
        <v>0</v>
      </c>
      <c r="Y27" s="15"/>
    </row>
    <row r="28" spans="1:25" ht="16.5" thickBot="1" x14ac:dyDescent="0.3">
      <c r="A28" s="21" t="s">
        <v>7</v>
      </c>
      <c r="B28" s="14">
        <v>78</v>
      </c>
      <c r="C28" s="14">
        <v>414</v>
      </c>
      <c r="D28" s="14">
        <v>28</v>
      </c>
      <c r="E28" s="15">
        <f>B28/D28</f>
        <v>2.7857142857142856</v>
      </c>
      <c r="F28" s="16">
        <v>501</v>
      </c>
      <c r="G28" s="16">
        <v>764</v>
      </c>
      <c r="H28" s="16">
        <v>333</v>
      </c>
      <c r="I28" s="15">
        <f>F28/H28</f>
        <v>1.5045045045045045</v>
      </c>
      <c r="J28" s="17">
        <v>3</v>
      </c>
      <c r="K28" s="17">
        <v>6</v>
      </c>
      <c r="L28" s="17">
        <v>14</v>
      </c>
      <c r="M28" s="15">
        <f>J28/L28</f>
        <v>0.21428571428571427</v>
      </c>
      <c r="N28" s="17">
        <v>132</v>
      </c>
      <c r="O28" s="17">
        <v>142</v>
      </c>
      <c r="P28" s="17">
        <v>162</v>
      </c>
      <c r="Q28" s="15">
        <f>N28/P28</f>
        <v>0.81481481481481477</v>
      </c>
      <c r="R28" s="18"/>
      <c r="S28" s="18"/>
      <c r="T28" s="18">
        <v>0</v>
      </c>
      <c r="U28" s="15"/>
      <c r="V28" s="19"/>
      <c r="W28" s="19"/>
      <c r="X28" s="19">
        <v>0</v>
      </c>
      <c r="Y28" s="15"/>
    </row>
    <row r="29" spans="1:25" ht="16.5" thickBot="1" x14ac:dyDescent="0.3">
      <c r="A29" s="21" t="s">
        <v>8</v>
      </c>
      <c r="B29" s="14"/>
      <c r="C29" s="14"/>
      <c r="D29" s="14">
        <v>206</v>
      </c>
      <c r="E29" s="15">
        <f>B29/D29</f>
        <v>0</v>
      </c>
      <c r="F29" s="16">
        <v>233</v>
      </c>
      <c r="G29" s="16"/>
      <c r="H29" s="16">
        <v>2909</v>
      </c>
      <c r="I29" s="15">
        <f>F29/H29</f>
        <v>8.0096253007906501E-2</v>
      </c>
      <c r="J29" s="17"/>
      <c r="K29" s="17"/>
      <c r="L29" s="17">
        <v>18</v>
      </c>
      <c r="M29" s="15">
        <f>J29/L29</f>
        <v>0</v>
      </c>
      <c r="N29" s="17">
        <v>18</v>
      </c>
      <c r="O29" s="14"/>
      <c r="P29" s="14">
        <v>160</v>
      </c>
      <c r="Q29" s="15">
        <f>N29/P29</f>
        <v>0.1125</v>
      </c>
      <c r="R29" s="18"/>
      <c r="S29" s="18"/>
      <c r="T29" s="18">
        <v>0</v>
      </c>
      <c r="U29" s="15"/>
      <c r="V29" s="19"/>
      <c r="W29" s="20"/>
      <c r="X29" s="20">
        <v>0</v>
      </c>
      <c r="Y29" s="15"/>
    </row>
    <row r="30" spans="1:25" ht="16.5" thickBot="1" x14ac:dyDescent="0.3">
      <c r="A30" s="13" t="s">
        <v>19</v>
      </c>
      <c r="B30" s="14"/>
      <c r="C30" s="14"/>
      <c r="D30" s="14"/>
      <c r="E30" s="15"/>
      <c r="F30" s="16">
        <v>2</v>
      </c>
      <c r="G30" s="16"/>
      <c r="H30" s="16">
        <v>764</v>
      </c>
      <c r="I30" s="15">
        <f>F30/H30</f>
        <v>2.617801047120419E-3</v>
      </c>
      <c r="J30" s="17"/>
      <c r="K30" s="17"/>
      <c r="L30" s="17"/>
      <c r="M30" s="15"/>
      <c r="N30" s="17">
        <v>2</v>
      </c>
      <c r="O30" s="17"/>
      <c r="P30" s="17">
        <v>102</v>
      </c>
      <c r="Q30" s="15">
        <f>N30/P30</f>
        <v>1.9607843137254902E-2</v>
      </c>
      <c r="R30" s="18"/>
      <c r="S30" s="18"/>
      <c r="T30" s="18"/>
      <c r="U30" s="15"/>
      <c r="V30" s="19"/>
      <c r="W30" s="19"/>
      <c r="X30" s="19">
        <v>0</v>
      </c>
      <c r="Y30" s="15"/>
    </row>
    <row r="31" spans="1:25" s="26" customFormat="1" ht="16.5" thickBot="1" x14ac:dyDescent="0.3">
      <c r="A31" s="13" t="s">
        <v>4</v>
      </c>
      <c r="B31" s="23">
        <v>2118644</v>
      </c>
      <c r="C31" s="23">
        <v>209931</v>
      </c>
      <c r="D31" s="23">
        <v>2038856</v>
      </c>
      <c r="E31" s="24">
        <f t="shared" ref="E31" si="0">B31/D31</f>
        <v>1.0391337102767435</v>
      </c>
      <c r="F31" s="23">
        <v>20592350</v>
      </c>
      <c r="G31" s="23">
        <v>9942343</v>
      </c>
      <c r="H31" s="23">
        <v>25075677</v>
      </c>
      <c r="I31" s="24">
        <f t="shared" ref="I31" si="1">F31/H31</f>
        <v>0.82120813727182718</v>
      </c>
      <c r="J31" s="23">
        <v>17072</v>
      </c>
      <c r="K31" s="23">
        <v>3756</v>
      </c>
      <c r="L31" s="23">
        <v>18162</v>
      </c>
      <c r="M31" s="24">
        <f t="shared" ref="M31" si="2">J31/L31</f>
        <v>0.93998458319568334</v>
      </c>
      <c r="N31" s="23">
        <v>174820</v>
      </c>
      <c r="O31" s="23">
        <v>104125</v>
      </c>
      <c r="P31" s="23">
        <v>210580</v>
      </c>
      <c r="Q31" s="24">
        <f t="shared" ref="Q31" si="3">N31/P31</f>
        <v>0.83018330325766931</v>
      </c>
      <c r="R31" s="25">
        <v>5809.7950000000001</v>
      </c>
      <c r="S31" s="25">
        <v>4798.2900000000009</v>
      </c>
      <c r="T31" s="25">
        <v>9526.9809999999998</v>
      </c>
      <c r="U31" s="24">
        <f t="shared" ref="U31" si="4">R31/T31</f>
        <v>0.60982540009264219</v>
      </c>
      <c r="V31" s="25">
        <v>69750.70699999998</v>
      </c>
      <c r="W31" s="25">
        <v>70016.536999999851</v>
      </c>
      <c r="X31" s="25">
        <v>96120.760000000271</v>
      </c>
      <c r="Y31" s="24">
        <f t="shared" ref="Y31" si="5">V31/X31</f>
        <v>0.72565704848775414</v>
      </c>
    </row>
    <row r="34" spans="9:10" x14ac:dyDescent="0.2">
      <c r="I34" s="27"/>
    </row>
    <row r="37" spans="9:10" x14ac:dyDescent="0.2">
      <c r="J37" s="28"/>
    </row>
  </sheetData>
  <sortState ref="A10:Y30">
    <sortCondition descending="1" ref="F10:F30"/>
  </sortState>
  <mergeCells count="20"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  <mergeCell ref="N8:P8"/>
    <mergeCell ref="Q8:Q9"/>
    <mergeCell ref="R8:T8"/>
    <mergeCell ref="U8:U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31</xdr:row>
                <xdr:rowOff>0</xdr:rowOff>
              </from>
              <to>
                <xdr:col>4</xdr:col>
                <xdr:colOff>504825</xdr:colOff>
                <xdr:row>31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"/>
  <sheetViews>
    <sheetView zoomScale="85" zoomScaleNormal="85" workbookViewId="0">
      <selection activeCell="O31" sqref="O3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7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7" customWidth="1"/>
    <col min="17" max="17" width="16.5703125" customWidth="1"/>
  </cols>
  <sheetData>
    <row r="3" spans="1:17" ht="39.75" customHeight="1" x14ac:dyDescent="0.25">
      <c r="A3" s="70" t="s">
        <v>86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28</v>
      </c>
      <c r="B5" s="72">
        <v>43800</v>
      </c>
      <c r="C5" s="71"/>
      <c r="D5" s="71"/>
      <c r="E5" s="72">
        <v>44896</v>
      </c>
      <c r="F5" s="71"/>
      <c r="G5" s="71"/>
      <c r="H5" s="68" t="s">
        <v>87</v>
      </c>
      <c r="I5" s="69"/>
      <c r="J5" s="72" t="s">
        <v>88</v>
      </c>
      <c r="K5" s="71"/>
      <c r="L5" s="71"/>
      <c r="M5" s="72" t="s">
        <v>89</v>
      </c>
      <c r="N5" s="71"/>
      <c r="O5" s="71"/>
      <c r="P5" s="68" t="s">
        <v>90</v>
      </c>
      <c r="Q5" s="69"/>
    </row>
    <row r="6" spans="1:17" x14ac:dyDescent="0.25">
      <c r="A6" s="71"/>
      <c r="B6" s="29" t="s">
        <v>29</v>
      </c>
      <c r="C6" s="29" t="s">
        <v>30</v>
      </c>
      <c r="D6" s="29" t="s">
        <v>31</v>
      </c>
      <c r="E6" s="29" t="s">
        <v>29</v>
      </c>
      <c r="F6" s="29" t="s">
        <v>30</v>
      </c>
      <c r="G6" s="29" t="s">
        <v>31</v>
      </c>
      <c r="H6" s="29" t="s">
        <v>29</v>
      </c>
      <c r="I6" s="29" t="s">
        <v>30</v>
      </c>
      <c r="J6" s="29" t="s">
        <v>29</v>
      </c>
      <c r="K6" s="29" t="s">
        <v>30</v>
      </c>
      <c r="L6" s="29" t="s">
        <v>31</v>
      </c>
      <c r="M6" s="29" t="s">
        <v>29</v>
      </c>
      <c r="N6" s="29" t="s">
        <v>30</v>
      </c>
      <c r="O6" s="29" t="s">
        <v>31</v>
      </c>
      <c r="P6" s="29" t="s">
        <v>29</v>
      </c>
      <c r="Q6" s="29" t="s">
        <v>30</v>
      </c>
    </row>
    <row r="7" spans="1:17" x14ac:dyDescent="0.25">
      <c r="A7" s="30" t="s">
        <v>22</v>
      </c>
      <c r="B7" s="31">
        <v>764079</v>
      </c>
      <c r="C7" s="31">
        <v>91237</v>
      </c>
      <c r="D7" s="31">
        <v>855316</v>
      </c>
      <c r="E7" s="31">
        <v>712794</v>
      </c>
      <c r="F7" s="31">
        <v>77525</v>
      </c>
      <c r="G7" s="31">
        <v>790319</v>
      </c>
      <c r="H7" s="53">
        <f>E7/B7</f>
        <v>0.9328799770704338</v>
      </c>
      <c r="I7" s="53">
        <f>F7/C7</f>
        <v>0.84971009568486466</v>
      </c>
      <c r="J7" s="31">
        <v>9189861</v>
      </c>
      <c r="K7" s="31">
        <v>1123504</v>
      </c>
      <c r="L7" s="31">
        <v>10313365</v>
      </c>
      <c r="M7" s="31">
        <v>6806091</v>
      </c>
      <c r="N7" s="31">
        <v>831552</v>
      </c>
      <c r="O7" s="31">
        <v>7637643</v>
      </c>
      <c r="P7" s="53">
        <f>M7/J7</f>
        <v>0.74060869908696114</v>
      </c>
      <c r="Q7" s="53">
        <f>N7/K7</f>
        <v>0.74014155712841256</v>
      </c>
    </row>
    <row r="8" spans="1:17" x14ac:dyDescent="0.25">
      <c r="A8" s="30" t="s">
        <v>13</v>
      </c>
      <c r="B8" s="31">
        <v>497112</v>
      </c>
      <c r="C8" s="31">
        <v>28067</v>
      </c>
      <c r="D8" s="31">
        <v>525179</v>
      </c>
      <c r="E8" s="31">
        <v>567171</v>
      </c>
      <c r="F8" s="31">
        <v>17283</v>
      </c>
      <c r="G8" s="31">
        <v>584454</v>
      </c>
      <c r="H8" s="53">
        <f>E8/B8</f>
        <v>1.1409320233669675</v>
      </c>
      <c r="I8" s="53">
        <f>F8/C8</f>
        <v>0.61577653472049021</v>
      </c>
      <c r="J8" s="31">
        <v>6032514</v>
      </c>
      <c r="K8" s="31">
        <v>366631</v>
      </c>
      <c r="L8" s="31">
        <v>6399145</v>
      </c>
      <c r="M8" s="31">
        <v>4760325</v>
      </c>
      <c r="N8" s="31">
        <v>143356</v>
      </c>
      <c r="O8" s="31">
        <v>4903681</v>
      </c>
      <c r="P8" s="53">
        <f>M8/J8</f>
        <v>0.78911130583368727</v>
      </c>
      <c r="Q8" s="53">
        <f>N8/K8</f>
        <v>0.39100894359724081</v>
      </c>
    </row>
    <row r="9" spans="1:17" x14ac:dyDescent="0.25">
      <c r="A9" s="30" t="s">
        <v>6</v>
      </c>
      <c r="B9" s="31">
        <v>125116</v>
      </c>
      <c r="C9" s="31">
        <v>37739</v>
      </c>
      <c r="D9" s="31">
        <v>162855</v>
      </c>
      <c r="E9" s="31">
        <v>162902</v>
      </c>
      <c r="F9" s="31">
        <v>30691</v>
      </c>
      <c r="G9" s="31">
        <v>193593</v>
      </c>
      <c r="H9" s="53">
        <f>E9/B9</f>
        <v>1.3020077368202307</v>
      </c>
      <c r="I9" s="53">
        <f>F9/C9</f>
        <v>0.81324359415988767</v>
      </c>
      <c r="J9" s="31">
        <v>1571765</v>
      </c>
      <c r="K9" s="31">
        <v>437275</v>
      </c>
      <c r="L9" s="31">
        <v>2009040</v>
      </c>
      <c r="M9" s="31">
        <v>1429272</v>
      </c>
      <c r="N9" s="31">
        <v>345333</v>
      </c>
      <c r="O9" s="31">
        <v>1774605</v>
      </c>
      <c r="P9" s="53">
        <f>M9/J9</f>
        <v>0.90934204540755137</v>
      </c>
      <c r="Q9" s="53">
        <f>N9/K9</f>
        <v>0.7897387227717112</v>
      </c>
    </row>
    <row r="10" spans="1:17" x14ac:dyDescent="0.25">
      <c r="A10" s="30" t="s">
        <v>17</v>
      </c>
      <c r="B10" s="31">
        <v>99511</v>
      </c>
      <c r="C10" s="31">
        <v>9997</v>
      </c>
      <c r="D10" s="31">
        <v>109508</v>
      </c>
      <c r="E10" s="31">
        <v>119599</v>
      </c>
      <c r="F10" s="31">
        <v>7124</v>
      </c>
      <c r="G10" s="31">
        <v>126723</v>
      </c>
      <c r="H10" s="53">
        <f>E10/B10</f>
        <v>1.2018671302670056</v>
      </c>
      <c r="I10" s="53">
        <f>F10/C10</f>
        <v>0.71261378413524057</v>
      </c>
      <c r="J10" s="31">
        <v>1213879</v>
      </c>
      <c r="K10" s="31">
        <v>142785</v>
      </c>
      <c r="L10" s="31">
        <v>1356664</v>
      </c>
      <c r="M10" s="31">
        <v>1346097</v>
      </c>
      <c r="N10" s="31">
        <v>86078</v>
      </c>
      <c r="O10" s="31">
        <v>1432175</v>
      </c>
      <c r="P10" s="53">
        <f>M10/J10</f>
        <v>1.10892189419209</v>
      </c>
      <c r="Q10" s="53">
        <f>N10/K10</f>
        <v>0.60285043947193329</v>
      </c>
    </row>
    <row r="11" spans="1:17" x14ac:dyDescent="0.25">
      <c r="A11" s="30" t="s">
        <v>20</v>
      </c>
      <c r="B11" s="31">
        <v>102954</v>
      </c>
      <c r="C11" s="31">
        <v>8777</v>
      </c>
      <c r="D11" s="31">
        <v>111731</v>
      </c>
      <c r="E11" s="31">
        <v>114097</v>
      </c>
      <c r="F11" s="31">
        <v>5594</v>
      </c>
      <c r="G11" s="31">
        <v>119691</v>
      </c>
      <c r="H11" s="53">
        <f>E11/B11</f>
        <v>1.1082328029993977</v>
      </c>
      <c r="I11" s="53">
        <f>F11/C11</f>
        <v>0.63734761307963994</v>
      </c>
      <c r="J11" s="31">
        <v>1317638</v>
      </c>
      <c r="K11" s="31">
        <v>101312</v>
      </c>
      <c r="L11" s="31">
        <v>1418950</v>
      </c>
      <c r="M11" s="31">
        <v>1271760</v>
      </c>
      <c r="N11" s="31">
        <v>47432</v>
      </c>
      <c r="O11" s="31">
        <v>1319192</v>
      </c>
      <c r="P11" s="53">
        <f>M11/J11</f>
        <v>0.96518163562374493</v>
      </c>
      <c r="Q11" s="53">
        <f>N11/K11</f>
        <v>0.46817751105495892</v>
      </c>
    </row>
    <row r="12" spans="1:17" x14ac:dyDescent="0.25">
      <c r="A12" s="30" t="s">
        <v>24</v>
      </c>
      <c r="B12" s="31">
        <v>85849</v>
      </c>
      <c r="C12" s="31">
        <v>3512</v>
      </c>
      <c r="D12" s="31">
        <v>89361</v>
      </c>
      <c r="E12" s="31">
        <v>87235</v>
      </c>
      <c r="F12" s="31">
        <v>5312</v>
      </c>
      <c r="G12" s="31">
        <v>92547</v>
      </c>
      <c r="H12" s="53">
        <f>E12/B12</f>
        <v>1.0161446260294238</v>
      </c>
      <c r="I12" s="53">
        <f>F12/C12</f>
        <v>1.5125284738041003</v>
      </c>
      <c r="J12" s="31">
        <v>1059812</v>
      </c>
      <c r="K12" s="31">
        <v>41305</v>
      </c>
      <c r="L12" s="31">
        <v>1101117</v>
      </c>
      <c r="M12" s="31">
        <v>817628</v>
      </c>
      <c r="N12" s="31">
        <v>55677</v>
      </c>
      <c r="O12" s="31">
        <v>873305</v>
      </c>
      <c r="P12" s="53">
        <f>M12/J12</f>
        <v>0.77148399904888787</v>
      </c>
      <c r="Q12" s="53">
        <f>N12/K12</f>
        <v>1.3479481902917323</v>
      </c>
    </row>
    <row r="13" spans="1:17" x14ac:dyDescent="0.25">
      <c r="A13" s="30" t="s">
        <v>16</v>
      </c>
      <c r="B13" s="31">
        <v>34768</v>
      </c>
      <c r="C13" s="31">
        <v>9362</v>
      </c>
      <c r="D13" s="31">
        <v>44130</v>
      </c>
      <c r="E13" s="31">
        <v>53683</v>
      </c>
      <c r="F13" s="31">
        <v>8477</v>
      </c>
      <c r="G13" s="31">
        <v>62160</v>
      </c>
      <c r="H13" s="53">
        <f>E13/B13</f>
        <v>1.5440347445927289</v>
      </c>
      <c r="I13" s="53">
        <f>F13/C13</f>
        <v>0.90546891689809872</v>
      </c>
      <c r="J13" s="31">
        <v>592625</v>
      </c>
      <c r="K13" s="31">
        <v>109379</v>
      </c>
      <c r="L13" s="31">
        <v>702004</v>
      </c>
      <c r="M13" s="31">
        <v>757063</v>
      </c>
      <c r="N13" s="31">
        <v>98848</v>
      </c>
      <c r="O13" s="31">
        <v>855911</v>
      </c>
      <c r="P13" s="53">
        <f>M13/J13</f>
        <v>1.2774739506433241</v>
      </c>
      <c r="Q13" s="53">
        <f>N13/K13</f>
        <v>0.90372009252233065</v>
      </c>
    </row>
    <row r="14" spans="1:17" x14ac:dyDescent="0.25">
      <c r="A14" s="30" t="s">
        <v>14</v>
      </c>
      <c r="B14" s="31">
        <v>53978</v>
      </c>
      <c r="C14" s="31">
        <v>4349</v>
      </c>
      <c r="D14" s="31">
        <v>58327</v>
      </c>
      <c r="E14" s="31">
        <v>56139</v>
      </c>
      <c r="F14" s="31">
        <v>2820</v>
      </c>
      <c r="G14" s="31">
        <v>58959</v>
      </c>
      <c r="H14" s="53">
        <f>E14/B14</f>
        <v>1.0400348290044092</v>
      </c>
      <c r="I14" s="53">
        <f>F14/C14</f>
        <v>0.64842492527017703</v>
      </c>
      <c r="J14" s="31">
        <v>727668</v>
      </c>
      <c r="K14" s="31">
        <v>45804</v>
      </c>
      <c r="L14" s="31">
        <v>773472</v>
      </c>
      <c r="M14" s="31">
        <v>805457</v>
      </c>
      <c r="N14" s="31">
        <v>31285</v>
      </c>
      <c r="O14" s="31">
        <v>836742</v>
      </c>
      <c r="P14" s="53">
        <f>M14/J14</f>
        <v>1.1069017738858931</v>
      </c>
      <c r="Q14" s="53">
        <f>N14/K14</f>
        <v>0.68301895031001658</v>
      </c>
    </row>
    <row r="15" spans="1:17" x14ac:dyDescent="0.25">
      <c r="A15" s="30" t="s">
        <v>9</v>
      </c>
      <c r="B15" s="31">
        <v>1296</v>
      </c>
      <c r="C15" s="31">
        <v>18163</v>
      </c>
      <c r="D15" s="31">
        <v>19459</v>
      </c>
      <c r="E15" s="31">
        <v>852</v>
      </c>
      <c r="F15" s="31">
        <v>17020</v>
      </c>
      <c r="G15" s="31">
        <v>17872</v>
      </c>
      <c r="H15" s="53">
        <f>E15/B15</f>
        <v>0.65740740740740744</v>
      </c>
      <c r="I15" s="53">
        <f>F15/C15</f>
        <v>0.93706986731266861</v>
      </c>
      <c r="J15" s="31">
        <v>18084</v>
      </c>
      <c r="K15" s="31">
        <v>238891</v>
      </c>
      <c r="L15" s="31">
        <v>256975</v>
      </c>
      <c r="M15" s="31">
        <v>12422</v>
      </c>
      <c r="N15" s="31">
        <v>210058</v>
      </c>
      <c r="O15" s="31">
        <v>222480</v>
      </c>
      <c r="P15" s="53">
        <f>M15/J15</f>
        <v>0.68690555186905555</v>
      </c>
      <c r="Q15" s="53">
        <f>N15/K15</f>
        <v>0.87930478753908692</v>
      </c>
    </row>
    <row r="16" spans="1:17" x14ac:dyDescent="0.25">
      <c r="A16" s="30" t="s">
        <v>12</v>
      </c>
      <c r="B16" s="31">
        <v>3444</v>
      </c>
      <c r="C16" s="31">
        <v>19088</v>
      </c>
      <c r="D16" s="31">
        <v>22532</v>
      </c>
      <c r="E16" s="31">
        <v>3566</v>
      </c>
      <c r="F16" s="31">
        <v>16768</v>
      </c>
      <c r="G16" s="31">
        <v>20334</v>
      </c>
      <c r="H16" s="53">
        <f>E16/B16</f>
        <v>1.0354239256678281</v>
      </c>
      <c r="I16" s="53">
        <f>F16/C16</f>
        <v>0.87845766974015083</v>
      </c>
      <c r="J16" s="31">
        <v>48904</v>
      </c>
      <c r="K16" s="31">
        <v>206736</v>
      </c>
      <c r="L16" s="31">
        <v>255640</v>
      </c>
      <c r="M16" s="31">
        <v>42022</v>
      </c>
      <c r="N16" s="31">
        <v>164436</v>
      </c>
      <c r="O16" s="31">
        <v>206458</v>
      </c>
      <c r="P16" s="53">
        <f>M16/J16</f>
        <v>0.8592753149026664</v>
      </c>
      <c r="Q16" s="53">
        <f>N16/K16</f>
        <v>0.79539122358950543</v>
      </c>
    </row>
    <row r="17" spans="1:17" x14ac:dyDescent="0.25">
      <c r="A17" s="30" t="s">
        <v>18</v>
      </c>
      <c r="B17" s="31"/>
      <c r="C17" s="31">
        <v>828</v>
      </c>
      <c r="D17" s="31">
        <v>828</v>
      </c>
      <c r="E17" s="31">
        <v>17976</v>
      </c>
      <c r="F17" s="31">
        <v>958</v>
      </c>
      <c r="G17" s="31">
        <v>18934</v>
      </c>
      <c r="H17" s="53"/>
      <c r="I17" s="53">
        <f>F17/C17</f>
        <v>1.1570048309178744</v>
      </c>
      <c r="J17" s="31">
        <v>26478</v>
      </c>
      <c r="K17" s="31">
        <v>13504</v>
      </c>
      <c r="L17" s="31">
        <v>39982</v>
      </c>
      <c r="M17" s="31">
        <v>176180</v>
      </c>
      <c r="N17" s="31">
        <v>11597</v>
      </c>
      <c r="O17" s="31">
        <v>187777</v>
      </c>
      <c r="P17" s="53">
        <f>M17/J17</f>
        <v>6.6538258176599445</v>
      </c>
      <c r="Q17" s="53">
        <f>N17/K17</f>
        <v>0.85878258293838861</v>
      </c>
    </row>
    <row r="18" spans="1:17" x14ac:dyDescent="0.25">
      <c r="A18" s="30" t="s">
        <v>11</v>
      </c>
      <c r="B18" s="31">
        <v>13760</v>
      </c>
      <c r="C18" s="31">
        <v>278</v>
      </c>
      <c r="D18" s="31">
        <v>14038</v>
      </c>
      <c r="E18" s="31">
        <v>11421</v>
      </c>
      <c r="F18" s="31">
        <v>142</v>
      </c>
      <c r="G18" s="31">
        <v>11563</v>
      </c>
      <c r="H18" s="53">
        <f>E18/B18</f>
        <v>0.8300145348837209</v>
      </c>
      <c r="I18" s="53">
        <f>F18/C18</f>
        <v>0.51079136690647486</v>
      </c>
      <c r="J18" s="31">
        <v>116202</v>
      </c>
      <c r="K18" s="31">
        <v>4241</v>
      </c>
      <c r="L18" s="31">
        <v>120443</v>
      </c>
      <c r="M18" s="31">
        <v>95457</v>
      </c>
      <c r="N18" s="31">
        <v>897</v>
      </c>
      <c r="O18" s="31">
        <v>96354</v>
      </c>
      <c r="P18" s="53">
        <f>M18/J18</f>
        <v>0.82147467341353853</v>
      </c>
      <c r="Q18" s="53">
        <f>N18/K18</f>
        <v>0.21150672011318086</v>
      </c>
    </row>
    <row r="19" spans="1:17" x14ac:dyDescent="0.25">
      <c r="A19" s="30" t="s">
        <v>25</v>
      </c>
      <c r="B19" s="31">
        <v>3292</v>
      </c>
      <c r="C19" s="31">
        <v>1764</v>
      </c>
      <c r="D19" s="31">
        <v>5056</v>
      </c>
      <c r="E19" s="31">
        <v>2163</v>
      </c>
      <c r="F19" s="31">
        <v>1520</v>
      </c>
      <c r="G19" s="31">
        <v>3683</v>
      </c>
      <c r="H19" s="53">
        <f>E19/B19</f>
        <v>0.65704738760631831</v>
      </c>
      <c r="I19" s="53">
        <f>F19/C19</f>
        <v>0.86167800453514742</v>
      </c>
      <c r="J19" s="31">
        <v>68104</v>
      </c>
      <c r="K19" s="31">
        <v>24017</v>
      </c>
      <c r="L19" s="31">
        <v>92121</v>
      </c>
      <c r="M19" s="31">
        <v>64999</v>
      </c>
      <c r="N19" s="31">
        <v>21806</v>
      </c>
      <c r="O19" s="31">
        <v>86805</v>
      </c>
      <c r="P19" s="53">
        <f>M19/J19</f>
        <v>0.95440796428990959</v>
      </c>
      <c r="Q19" s="53">
        <f>N19/K19</f>
        <v>0.90794020901861183</v>
      </c>
    </row>
    <row r="20" spans="1:17" x14ac:dyDescent="0.25">
      <c r="A20" s="30" t="s">
        <v>15</v>
      </c>
      <c r="B20" s="31">
        <v>7134</v>
      </c>
      <c r="C20" s="31">
        <v>4508</v>
      </c>
      <c r="D20" s="31">
        <v>11642</v>
      </c>
      <c r="E20" s="31">
        <v>4928</v>
      </c>
      <c r="F20" s="31">
        <v>2720</v>
      </c>
      <c r="G20" s="31">
        <v>7648</v>
      </c>
      <c r="H20" s="53">
        <f>E20/B20</f>
        <v>0.69077656293804313</v>
      </c>
      <c r="I20" s="53">
        <f>F20/C20</f>
        <v>0.60337178349600706</v>
      </c>
      <c r="J20" s="31">
        <v>78705</v>
      </c>
      <c r="K20" s="31">
        <v>57302</v>
      </c>
      <c r="L20" s="31">
        <v>136007</v>
      </c>
      <c r="M20" s="31">
        <v>38300</v>
      </c>
      <c r="N20" s="31">
        <v>30937</v>
      </c>
      <c r="O20" s="31">
        <v>69237</v>
      </c>
      <c r="P20" s="53">
        <f>M20/J20</f>
        <v>0.48662727908010928</v>
      </c>
      <c r="Q20" s="53">
        <f>N20/K20</f>
        <v>0.53989389550102962</v>
      </c>
    </row>
    <row r="21" spans="1:17" x14ac:dyDescent="0.25">
      <c r="A21" s="30" t="s">
        <v>10</v>
      </c>
      <c r="B21" s="31">
        <v>996</v>
      </c>
      <c r="C21" s="31">
        <v>3929</v>
      </c>
      <c r="D21" s="31">
        <v>4925</v>
      </c>
      <c r="E21" s="31">
        <v>1608</v>
      </c>
      <c r="F21" s="31">
        <v>4479</v>
      </c>
      <c r="G21" s="31">
        <v>6087</v>
      </c>
      <c r="H21" s="53">
        <f>E21/B21</f>
        <v>1.6144578313253013</v>
      </c>
      <c r="I21" s="53">
        <f>F21/C21</f>
        <v>1.1399847289386613</v>
      </c>
      <c r="J21" s="31">
        <v>6930</v>
      </c>
      <c r="K21" s="31">
        <v>46441</v>
      </c>
      <c r="L21" s="31">
        <v>53371</v>
      </c>
      <c r="M21" s="31">
        <v>7911</v>
      </c>
      <c r="N21" s="31">
        <v>46315</v>
      </c>
      <c r="O21" s="31">
        <v>54226</v>
      </c>
      <c r="P21" s="53">
        <f>M21/J21</f>
        <v>1.1415584415584417</v>
      </c>
      <c r="Q21" s="53">
        <f>N21/K21</f>
        <v>0.99728688012747357</v>
      </c>
    </row>
    <row r="22" spans="1:17" x14ac:dyDescent="0.25">
      <c r="A22" s="30" t="s">
        <v>27</v>
      </c>
      <c r="B22" s="31"/>
      <c r="C22" s="31">
        <v>1386</v>
      </c>
      <c r="D22" s="31">
        <v>1386</v>
      </c>
      <c r="E22" s="31">
        <v>545</v>
      </c>
      <c r="F22" s="31">
        <v>1453</v>
      </c>
      <c r="G22" s="31">
        <v>1998</v>
      </c>
      <c r="H22" s="53"/>
      <c r="I22" s="53">
        <f>F22/C22</f>
        <v>1.0483405483405484</v>
      </c>
      <c r="J22" s="31"/>
      <c r="K22" s="31">
        <v>13210</v>
      </c>
      <c r="L22" s="31">
        <v>13210</v>
      </c>
      <c r="M22" s="31">
        <v>5416</v>
      </c>
      <c r="N22" s="31">
        <v>13434</v>
      </c>
      <c r="O22" s="31">
        <v>18850</v>
      </c>
      <c r="P22" s="53"/>
      <c r="Q22" s="53">
        <f>N22/K22</f>
        <v>1.0169568508705527</v>
      </c>
    </row>
    <row r="23" spans="1:17" x14ac:dyDescent="0.25">
      <c r="A23" s="30" t="s">
        <v>21</v>
      </c>
      <c r="B23" s="31"/>
      <c r="C23" s="31">
        <v>1236</v>
      </c>
      <c r="D23" s="31">
        <v>1236</v>
      </c>
      <c r="E23" s="31"/>
      <c r="F23" s="31">
        <v>1026</v>
      </c>
      <c r="G23" s="31">
        <v>1026</v>
      </c>
      <c r="H23" s="53"/>
      <c r="I23" s="53">
        <f>F23/C23</f>
        <v>0.83009708737864074</v>
      </c>
      <c r="J23" s="31"/>
      <c r="K23" s="31">
        <v>17156</v>
      </c>
      <c r="L23" s="31">
        <v>17156</v>
      </c>
      <c r="M23" s="31"/>
      <c r="N23" s="31">
        <v>10394</v>
      </c>
      <c r="O23" s="31">
        <v>10394</v>
      </c>
      <c r="P23" s="53"/>
      <c r="Q23" s="53">
        <f>N23/K23</f>
        <v>0.60585217999533691</v>
      </c>
    </row>
    <row r="24" spans="1:17" x14ac:dyDescent="0.25">
      <c r="A24" s="30" t="s">
        <v>26</v>
      </c>
      <c r="B24" s="31"/>
      <c r="C24" s="31">
        <v>1113</v>
      </c>
      <c r="D24" s="31">
        <v>1113</v>
      </c>
      <c r="E24" s="31"/>
      <c r="F24" s="31">
        <v>975</v>
      </c>
      <c r="G24" s="31">
        <v>975</v>
      </c>
      <c r="H24" s="53"/>
      <c r="I24" s="53">
        <f>F24/C24</f>
        <v>0.87601078167115898</v>
      </c>
      <c r="J24" s="31">
        <v>117</v>
      </c>
      <c r="K24" s="31">
        <v>12892</v>
      </c>
      <c r="L24" s="31">
        <v>13009</v>
      </c>
      <c r="M24" s="31"/>
      <c r="N24" s="31">
        <v>5779</v>
      </c>
      <c r="O24" s="31">
        <v>5779</v>
      </c>
      <c r="P24" s="53">
        <f>M24/J24</f>
        <v>0</v>
      </c>
      <c r="Q24" s="53">
        <f>N24/K24</f>
        <v>0.44826248836487742</v>
      </c>
    </row>
    <row r="25" spans="1:17" x14ac:dyDescent="0.25">
      <c r="A25" s="30" t="s">
        <v>7</v>
      </c>
      <c r="B25" s="31">
        <v>2</v>
      </c>
      <c r="C25" s="31">
        <v>26</v>
      </c>
      <c r="D25" s="31">
        <v>28</v>
      </c>
      <c r="E25" s="31"/>
      <c r="F25" s="31">
        <v>78</v>
      </c>
      <c r="G25" s="31">
        <v>78</v>
      </c>
      <c r="H25" s="53">
        <f>E25/B25</f>
        <v>0</v>
      </c>
      <c r="I25" s="53">
        <f>F25/C25</f>
        <v>3</v>
      </c>
      <c r="J25" s="31">
        <v>2</v>
      </c>
      <c r="K25" s="31">
        <v>331</v>
      </c>
      <c r="L25" s="31">
        <v>333</v>
      </c>
      <c r="M25" s="31">
        <v>8</v>
      </c>
      <c r="N25" s="31">
        <v>493</v>
      </c>
      <c r="O25" s="31">
        <v>501</v>
      </c>
      <c r="P25" s="53">
        <f>M25/J25</f>
        <v>4</v>
      </c>
      <c r="Q25" s="53">
        <f>N25/K25</f>
        <v>1.4894259818731117</v>
      </c>
    </row>
    <row r="26" spans="1:17" x14ac:dyDescent="0.25">
      <c r="A26" s="30" t="s">
        <v>8</v>
      </c>
      <c r="B26" s="31"/>
      <c r="C26" s="31">
        <v>206</v>
      </c>
      <c r="D26" s="31">
        <v>206</v>
      </c>
      <c r="E26" s="31"/>
      <c r="F26" s="31"/>
      <c r="G26" s="31"/>
      <c r="H26" s="53"/>
      <c r="I26" s="53">
        <f>F26/C26</f>
        <v>0</v>
      </c>
      <c r="J26" s="31"/>
      <c r="K26" s="31">
        <v>2909</v>
      </c>
      <c r="L26" s="31">
        <v>2909</v>
      </c>
      <c r="M26" s="31"/>
      <c r="N26" s="31">
        <v>233</v>
      </c>
      <c r="O26" s="31">
        <v>233</v>
      </c>
      <c r="P26" s="53"/>
      <c r="Q26" s="53">
        <f>N26/K26</f>
        <v>8.0096253007906501E-2</v>
      </c>
    </row>
    <row r="27" spans="1:17" x14ac:dyDescent="0.25">
      <c r="A27" s="30" t="s">
        <v>19</v>
      </c>
      <c r="B27" s="31"/>
      <c r="C27" s="31"/>
      <c r="D27" s="31"/>
      <c r="E27" s="31"/>
      <c r="F27" s="31"/>
      <c r="G27" s="31"/>
      <c r="H27" s="53"/>
      <c r="I27" s="53"/>
      <c r="J27" s="31"/>
      <c r="K27" s="31">
        <v>764</v>
      </c>
      <c r="L27" s="31">
        <v>764</v>
      </c>
      <c r="M27" s="31">
        <v>0</v>
      </c>
      <c r="N27" s="31">
        <v>2</v>
      </c>
      <c r="O27" s="31">
        <v>2</v>
      </c>
      <c r="P27" s="53"/>
      <c r="Q27" s="53">
        <f>N27/K27</f>
        <v>2.617801047120419E-3</v>
      </c>
    </row>
    <row r="28" spans="1:17" x14ac:dyDescent="0.25">
      <c r="A28" s="32" t="s">
        <v>32</v>
      </c>
      <c r="B28" s="33">
        <v>1793291</v>
      </c>
      <c r="C28" s="33">
        <v>245565</v>
      </c>
      <c r="D28" s="33">
        <v>2038856</v>
      </c>
      <c r="E28" s="33">
        <v>1916679</v>
      </c>
      <c r="F28" s="33">
        <v>201965</v>
      </c>
      <c r="G28" s="33">
        <v>2118644</v>
      </c>
      <c r="H28" s="54">
        <f t="shared" ref="H28" si="0">E28/B28</f>
        <v>1.0688053416874339</v>
      </c>
      <c r="I28" s="54">
        <f t="shared" ref="I28" si="1">F28/C28</f>
        <v>0.82245026774988295</v>
      </c>
      <c r="J28" s="33">
        <v>22069288</v>
      </c>
      <c r="K28" s="33">
        <v>3006389</v>
      </c>
      <c r="L28" s="33">
        <v>25075677</v>
      </c>
      <c r="M28" s="33">
        <v>18436408</v>
      </c>
      <c r="N28" s="33">
        <v>2155942</v>
      </c>
      <c r="O28" s="33">
        <v>20592350</v>
      </c>
      <c r="P28" s="54">
        <f t="shared" ref="P28" si="2">M28/J28</f>
        <v>0.83538753039971203</v>
      </c>
      <c r="Q28" s="54">
        <f t="shared" ref="Q28" si="3">N28/K28</f>
        <v>0.717120106546425</v>
      </c>
    </row>
  </sheetData>
  <sortState ref="A7:Q27">
    <sortCondition descending="1" ref="O7:O27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zoomScale="85" zoomScaleNormal="85" workbookViewId="0">
      <selection activeCell="I24" sqref="I24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40" customFormat="1" ht="36" customHeight="1" x14ac:dyDescent="0.25">
      <c r="A2" s="78" t="s">
        <v>91</v>
      </c>
      <c r="B2" s="79"/>
      <c r="C2" s="79"/>
      <c r="D2" s="79"/>
      <c r="E2" s="79"/>
      <c r="F2" s="79"/>
      <c r="G2" s="79"/>
    </row>
    <row r="3" spans="1:7" x14ac:dyDescent="0.25">
      <c r="A3" s="41"/>
    </row>
    <row r="4" spans="1:7" x14ac:dyDescent="0.25">
      <c r="B4" s="73" t="s">
        <v>45</v>
      </c>
      <c r="C4" s="73"/>
      <c r="D4" s="73"/>
      <c r="E4" s="73"/>
      <c r="F4" s="73"/>
      <c r="G4" s="73"/>
    </row>
    <row r="5" spans="1:7" x14ac:dyDescent="0.25">
      <c r="A5" s="74" t="s">
        <v>34</v>
      </c>
      <c r="B5" s="75" t="s">
        <v>92</v>
      </c>
      <c r="C5" s="75"/>
      <c r="D5" s="76" t="s">
        <v>40</v>
      </c>
      <c r="E5" s="77" t="s">
        <v>93</v>
      </c>
      <c r="F5" s="77"/>
      <c r="G5" s="76" t="s">
        <v>40</v>
      </c>
    </row>
    <row r="6" spans="1:7" x14ac:dyDescent="0.25">
      <c r="A6" s="74"/>
      <c r="B6" s="42">
        <v>2022</v>
      </c>
      <c r="C6" s="42">
        <v>2019</v>
      </c>
      <c r="D6" s="76"/>
      <c r="E6" s="42">
        <v>2022</v>
      </c>
      <c r="F6" s="42">
        <v>2019</v>
      </c>
      <c r="G6" s="76"/>
    </row>
    <row r="7" spans="1:7" x14ac:dyDescent="0.25">
      <c r="A7" s="43" t="s">
        <v>37</v>
      </c>
      <c r="B7" s="44">
        <v>1548500</v>
      </c>
      <c r="C7" s="44">
        <v>1406867</v>
      </c>
      <c r="D7" s="51">
        <f>B7/C7</f>
        <v>1.1006726293245914</v>
      </c>
      <c r="E7" s="45">
        <v>15273827</v>
      </c>
      <c r="F7" s="44">
        <v>17477563</v>
      </c>
      <c r="G7" s="51">
        <f>E7/F7</f>
        <v>0.87391056750875395</v>
      </c>
    </row>
    <row r="8" spans="1:7" x14ac:dyDescent="0.25">
      <c r="A8" s="43" t="s">
        <v>41</v>
      </c>
      <c r="B8" s="44">
        <v>147813</v>
      </c>
      <c r="C8" s="44">
        <v>117000</v>
      </c>
      <c r="D8" s="51">
        <f t="shared" ref="D8:D13" si="0">B8/C8</f>
        <v>1.2633589743589744</v>
      </c>
      <c r="E8" s="45">
        <v>1284579</v>
      </c>
      <c r="F8" s="44">
        <v>1741102</v>
      </c>
      <c r="G8" s="51">
        <f t="shared" ref="G8:G13" si="1">E8/F8</f>
        <v>0.73779652197286549</v>
      </c>
    </row>
    <row r="9" spans="1:7" x14ac:dyDescent="0.25">
      <c r="A9" s="43" t="s">
        <v>42</v>
      </c>
      <c r="B9" s="44">
        <v>131210</v>
      </c>
      <c r="C9" s="44">
        <v>139983</v>
      </c>
      <c r="D9" s="51">
        <f t="shared" si="0"/>
        <v>0.93732810412692968</v>
      </c>
      <c r="E9" s="45">
        <v>1010245</v>
      </c>
      <c r="F9" s="44">
        <v>1368098</v>
      </c>
      <c r="G9" s="51">
        <f t="shared" si="1"/>
        <v>0.73843028788873311</v>
      </c>
    </row>
    <row r="10" spans="1:7" x14ac:dyDescent="0.25">
      <c r="A10" s="43" t="s">
        <v>43</v>
      </c>
      <c r="B10" s="44">
        <v>58421</v>
      </c>
      <c r="C10" s="44">
        <v>51395</v>
      </c>
      <c r="D10" s="51">
        <f t="shared" si="0"/>
        <v>1.1367059052437007</v>
      </c>
      <c r="E10" s="45">
        <v>564416</v>
      </c>
      <c r="F10" s="44">
        <v>615258</v>
      </c>
      <c r="G10" s="51">
        <f t="shared" si="1"/>
        <v>0.91736474779685917</v>
      </c>
    </row>
    <row r="11" spans="1:7" x14ac:dyDescent="0.25">
      <c r="A11" s="43" t="s">
        <v>44</v>
      </c>
      <c r="B11" s="44">
        <v>30735</v>
      </c>
      <c r="C11" s="44">
        <v>65988</v>
      </c>
      <c r="D11" s="51">
        <f t="shared" si="0"/>
        <v>0.46576650300054556</v>
      </c>
      <c r="E11" s="45">
        <v>302692</v>
      </c>
      <c r="F11" s="44">
        <v>729595</v>
      </c>
      <c r="G11" s="51">
        <f t="shared" si="1"/>
        <v>0.41487674668823116</v>
      </c>
    </row>
    <row r="12" spans="1:7" x14ac:dyDescent="0.25">
      <c r="A12" s="43" t="s">
        <v>38</v>
      </c>
      <c r="B12" s="46">
        <v>0</v>
      </c>
      <c r="C12" s="44">
        <v>12058</v>
      </c>
      <c r="D12" s="51">
        <f t="shared" si="0"/>
        <v>0</v>
      </c>
      <c r="E12" s="47">
        <v>649</v>
      </c>
      <c r="F12" s="44">
        <v>137672</v>
      </c>
      <c r="G12" s="51">
        <f t="shared" si="1"/>
        <v>4.7141030855947473E-3</v>
      </c>
    </row>
    <row r="13" spans="1:7" x14ac:dyDescent="0.25">
      <c r="A13" s="48" t="s">
        <v>39</v>
      </c>
      <c r="B13" s="49">
        <v>1916679</v>
      </c>
      <c r="C13" s="49">
        <v>1793291</v>
      </c>
      <c r="D13" s="52">
        <f t="shared" si="0"/>
        <v>1.0688053416874339</v>
      </c>
      <c r="E13" s="49">
        <v>18436408</v>
      </c>
      <c r="F13" s="49">
        <v>22069288</v>
      </c>
      <c r="G13" s="52">
        <f t="shared" si="1"/>
        <v>0.83538753039971203</v>
      </c>
    </row>
    <row r="16" spans="1:7" x14ac:dyDescent="0.25">
      <c r="B16" s="73" t="s">
        <v>46</v>
      </c>
      <c r="C16" s="73"/>
      <c r="D16" s="73"/>
      <c r="E16" s="73"/>
      <c r="F16" s="73"/>
      <c r="G16" s="73"/>
    </row>
    <row r="17" spans="1:7" x14ac:dyDescent="0.25">
      <c r="A17" s="74" t="s">
        <v>34</v>
      </c>
      <c r="B17" s="75" t="s">
        <v>92</v>
      </c>
      <c r="C17" s="75"/>
      <c r="D17" s="76" t="s">
        <v>40</v>
      </c>
      <c r="E17" s="77" t="s">
        <v>93</v>
      </c>
      <c r="F17" s="77"/>
      <c r="G17" s="76" t="s">
        <v>40</v>
      </c>
    </row>
    <row r="18" spans="1:7" x14ac:dyDescent="0.25">
      <c r="A18" s="74"/>
      <c r="B18" s="42">
        <v>2022</v>
      </c>
      <c r="C18" s="42">
        <v>2019</v>
      </c>
      <c r="D18" s="76"/>
      <c r="E18" s="42">
        <v>2022</v>
      </c>
      <c r="F18" s="42">
        <v>2019</v>
      </c>
      <c r="G18" s="76"/>
    </row>
    <row r="19" spans="1:7" x14ac:dyDescent="0.25">
      <c r="A19" s="43" t="s">
        <v>37</v>
      </c>
      <c r="B19" s="44">
        <v>371481</v>
      </c>
      <c r="C19" s="44">
        <v>390921</v>
      </c>
      <c r="D19" s="51">
        <f>B19/C19</f>
        <v>0.9502712824330235</v>
      </c>
      <c r="E19" s="45">
        <v>3895405</v>
      </c>
      <c r="F19" s="44">
        <v>4897064</v>
      </c>
      <c r="G19" s="51">
        <f>E19/F19</f>
        <v>0.79545723723439188</v>
      </c>
    </row>
    <row r="20" spans="1:7" x14ac:dyDescent="0.25">
      <c r="A20" s="43" t="s">
        <v>76</v>
      </c>
      <c r="B20" s="44">
        <v>132470</v>
      </c>
      <c r="C20" s="44">
        <v>110275</v>
      </c>
      <c r="D20" s="51">
        <f t="shared" ref="D20:D25" si="2">B20/C20</f>
        <v>1.2012695533892541</v>
      </c>
      <c r="E20" s="45">
        <v>1149155</v>
      </c>
      <c r="F20" s="44">
        <v>1537225</v>
      </c>
      <c r="G20" s="51">
        <f t="shared" ref="G20:G25" si="3">E20/F20</f>
        <v>0.7475515945941551</v>
      </c>
    </row>
    <row r="21" spans="1:7" x14ac:dyDescent="0.25">
      <c r="A21" s="43" t="s">
        <v>77</v>
      </c>
      <c r="B21" s="44">
        <v>119861</v>
      </c>
      <c r="C21" s="44">
        <v>133470</v>
      </c>
      <c r="D21" s="51">
        <f t="shared" si="2"/>
        <v>0.89803701206263575</v>
      </c>
      <c r="E21" s="45">
        <v>896343</v>
      </c>
      <c r="F21" s="44">
        <v>1276564</v>
      </c>
      <c r="G21" s="51">
        <f t="shared" si="3"/>
        <v>0.7021528101998803</v>
      </c>
    </row>
    <row r="22" spans="1:7" x14ac:dyDescent="0.25">
      <c r="A22" s="43" t="s">
        <v>78</v>
      </c>
      <c r="B22" s="44">
        <v>58311</v>
      </c>
      <c r="C22" s="44">
        <v>51395</v>
      </c>
      <c r="D22" s="51">
        <f t="shared" si="2"/>
        <v>1.1345656192236599</v>
      </c>
      <c r="E22" s="45">
        <v>563325</v>
      </c>
      <c r="F22" s="44">
        <v>615081</v>
      </c>
      <c r="G22" s="51">
        <f t="shared" si="3"/>
        <v>0.91585498495320128</v>
      </c>
    </row>
    <row r="23" spans="1:7" x14ac:dyDescent="0.25">
      <c r="A23" s="43" t="s">
        <v>79</v>
      </c>
      <c r="B23" s="44">
        <v>30671</v>
      </c>
      <c r="C23" s="44">
        <v>65960</v>
      </c>
      <c r="D23" s="51">
        <f t="shared" si="2"/>
        <v>0.46499393571861736</v>
      </c>
      <c r="E23" s="45">
        <v>301528</v>
      </c>
      <c r="F23" s="44">
        <v>726615</v>
      </c>
      <c r="G23" s="51">
        <f t="shared" si="3"/>
        <v>0.41497629418605453</v>
      </c>
    </row>
    <row r="24" spans="1:7" x14ac:dyDescent="0.25">
      <c r="A24" s="43" t="s">
        <v>38</v>
      </c>
      <c r="B24" s="46">
        <v>0</v>
      </c>
      <c r="C24" s="44">
        <v>12058</v>
      </c>
      <c r="D24" s="51">
        <f t="shared" si="2"/>
        <v>0</v>
      </c>
      <c r="E24" s="47">
        <v>335</v>
      </c>
      <c r="F24" s="44">
        <v>137312</v>
      </c>
      <c r="G24" s="51">
        <f t="shared" si="3"/>
        <v>2.4396993707760427E-3</v>
      </c>
    </row>
    <row r="25" spans="1:7" x14ac:dyDescent="0.25">
      <c r="A25" s="48" t="s">
        <v>39</v>
      </c>
      <c r="B25" s="49">
        <v>712794</v>
      </c>
      <c r="C25" s="49">
        <v>764079</v>
      </c>
      <c r="D25" s="52">
        <f t="shared" si="2"/>
        <v>0.9328799770704338</v>
      </c>
      <c r="E25" s="49">
        <v>6806091</v>
      </c>
      <c r="F25" s="49">
        <v>9189861</v>
      </c>
      <c r="G25" s="52">
        <f t="shared" si="3"/>
        <v>0.74060869908696114</v>
      </c>
    </row>
    <row r="28" spans="1:7" x14ac:dyDescent="0.25">
      <c r="B28" s="73" t="s">
        <v>47</v>
      </c>
      <c r="C28" s="73"/>
      <c r="D28" s="73"/>
      <c r="E28" s="73"/>
      <c r="F28" s="73"/>
      <c r="G28" s="73"/>
    </row>
    <row r="29" spans="1:7" x14ac:dyDescent="0.25">
      <c r="A29" s="74" t="s">
        <v>34</v>
      </c>
      <c r="B29" s="75" t="s">
        <v>92</v>
      </c>
      <c r="C29" s="75"/>
      <c r="D29" s="76" t="s">
        <v>40</v>
      </c>
      <c r="E29" s="77" t="s">
        <v>93</v>
      </c>
      <c r="F29" s="77"/>
      <c r="G29" s="76" t="s">
        <v>40</v>
      </c>
    </row>
    <row r="30" spans="1:7" x14ac:dyDescent="0.25">
      <c r="A30" s="74"/>
      <c r="B30" s="42">
        <v>2022</v>
      </c>
      <c r="C30" s="42">
        <v>2019</v>
      </c>
      <c r="D30" s="76"/>
      <c r="E30" s="42">
        <v>2022</v>
      </c>
      <c r="F30" s="42">
        <v>2019</v>
      </c>
      <c r="G30" s="76"/>
    </row>
    <row r="31" spans="1:7" x14ac:dyDescent="0.25">
      <c r="A31" s="43" t="s">
        <v>37</v>
      </c>
      <c r="B31" s="44">
        <v>549045</v>
      </c>
      <c r="C31" s="44">
        <v>493687</v>
      </c>
      <c r="D31" s="51">
        <f>B31/C31</f>
        <v>1.1121317758012668</v>
      </c>
      <c r="E31" s="45">
        <v>4610072</v>
      </c>
      <c r="F31" s="44">
        <v>5949838</v>
      </c>
      <c r="G31" s="51">
        <f>E31/F31</f>
        <v>0.77482311283097116</v>
      </c>
    </row>
    <row r="32" spans="1:7" x14ac:dyDescent="0.25">
      <c r="A32" s="43" t="s">
        <v>41</v>
      </c>
      <c r="B32" s="44">
        <v>14234</v>
      </c>
      <c r="C32" s="44">
        <v>2404</v>
      </c>
      <c r="D32" s="51">
        <f t="shared" ref="D32:D34" si="4">B32/C32</f>
        <v>5.9209650582362725</v>
      </c>
      <c r="E32" s="45">
        <v>115289</v>
      </c>
      <c r="F32" s="44">
        <v>66857</v>
      </c>
      <c r="G32" s="51">
        <f t="shared" ref="G32:G34" si="5">E32/F32</f>
        <v>1.7244118042987271</v>
      </c>
    </row>
    <row r="33" spans="1:7" x14ac:dyDescent="0.25">
      <c r="A33" s="43" t="s">
        <v>52</v>
      </c>
      <c r="B33" s="44">
        <v>3892</v>
      </c>
      <c r="C33" s="44">
        <v>1021</v>
      </c>
      <c r="D33" s="51">
        <f t="shared" si="4"/>
        <v>3.8119490695396672</v>
      </c>
      <c r="E33" s="45">
        <v>34964</v>
      </c>
      <c r="F33" s="44">
        <v>15819</v>
      </c>
      <c r="G33" s="51">
        <f t="shared" si="5"/>
        <v>2.2102534926354385</v>
      </c>
    </row>
    <row r="34" spans="1:7" x14ac:dyDescent="0.25">
      <c r="A34" s="48" t="s">
        <v>39</v>
      </c>
      <c r="B34" s="49">
        <v>567171</v>
      </c>
      <c r="C34" s="49">
        <v>497112</v>
      </c>
      <c r="D34" s="52">
        <f t="shared" si="4"/>
        <v>1.1409320233669675</v>
      </c>
      <c r="E34" s="49">
        <v>4760325</v>
      </c>
      <c r="F34" s="49">
        <v>6032514</v>
      </c>
      <c r="G34" s="52">
        <f t="shared" si="5"/>
        <v>0.78911130583368727</v>
      </c>
    </row>
    <row r="37" spans="1:7" x14ac:dyDescent="0.25">
      <c r="B37" s="73" t="s">
        <v>48</v>
      </c>
      <c r="C37" s="73"/>
      <c r="D37" s="73"/>
      <c r="E37" s="73"/>
      <c r="F37" s="73"/>
      <c r="G37" s="73"/>
    </row>
    <row r="38" spans="1:7" x14ac:dyDescent="0.25">
      <c r="A38" s="74" t="s">
        <v>34</v>
      </c>
      <c r="B38" s="75" t="s">
        <v>92</v>
      </c>
      <c r="C38" s="75"/>
      <c r="D38" s="76" t="s">
        <v>40</v>
      </c>
      <c r="E38" s="77" t="s">
        <v>93</v>
      </c>
      <c r="F38" s="77"/>
      <c r="G38" s="76" t="s">
        <v>40</v>
      </c>
    </row>
    <row r="39" spans="1:7" x14ac:dyDescent="0.25">
      <c r="A39" s="74"/>
      <c r="B39" s="42">
        <v>2022</v>
      </c>
      <c r="C39" s="42">
        <v>2019</v>
      </c>
      <c r="D39" s="76"/>
      <c r="E39" s="42">
        <v>2022</v>
      </c>
      <c r="F39" s="42">
        <v>2019</v>
      </c>
      <c r="G39" s="76"/>
    </row>
    <row r="40" spans="1:7" x14ac:dyDescent="0.25">
      <c r="A40" s="43" t="s">
        <v>37</v>
      </c>
      <c r="B40" s="44">
        <v>159776</v>
      </c>
      <c r="C40" s="44">
        <v>123432</v>
      </c>
      <c r="D40" s="51">
        <f>B40/C40</f>
        <v>1.294445524661352</v>
      </c>
      <c r="E40" s="45">
        <v>1398207</v>
      </c>
      <c r="F40" s="44">
        <v>1531411</v>
      </c>
      <c r="G40" s="51">
        <f>E40/F40</f>
        <v>0.91301877810724885</v>
      </c>
    </row>
    <row r="41" spans="1:7" x14ac:dyDescent="0.25">
      <c r="A41" s="43" t="s">
        <v>51</v>
      </c>
      <c r="B41" s="44">
        <v>3126</v>
      </c>
      <c r="C41" s="44">
        <v>1684</v>
      </c>
      <c r="D41" s="51">
        <f t="shared" ref="D41:D42" si="6">B41/C41</f>
        <v>1.8562945368171022</v>
      </c>
      <c r="E41" s="45">
        <v>31065</v>
      </c>
      <c r="F41" s="44">
        <v>40354</v>
      </c>
      <c r="G41" s="51">
        <f t="shared" ref="G41:G42" si="7">E41/F41</f>
        <v>0.76981216236308669</v>
      </c>
    </row>
    <row r="42" spans="1:7" x14ac:dyDescent="0.25">
      <c r="A42" s="48" t="s">
        <v>39</v>
      </c>
      <c r="B42" s="49">
        <v>162902</v>
      </c>
      <c r="C42" s="49">
        <v>125116</v>
      </c>
      <c r="D42" s="52">
        <f t="shared" si="6"/>
        <v>1.3020077368202307</v>
      </c>
      <c r="E42" s="49">
        <v>1429272</v>
      </c>
      <c r="F42" s="49">
        <v>1571765</v>
      </c>
      <c r="G42" s="52">
        <f t="shared" si="7"/>
        <v>0.90934204540755137</v>
      </c>
    </row>
    <row r="45" spans="1:7" x14ac:dyDescent="0.25">
      <c r="B45" s="73" t="s">
        <v>49</v>
      </c>
      <c r="C45" s="73"/>
      <c r="D45" s="73"/>
      <c r="E45" s="73"/>
      <c r="F45" s="73"/>
      <c r="G45" s="73"/>
    </row>
    <row r="46" spans="1:7" x14ac:dyDescent="0.25">
      <c r="A46" s="74" t="s">
        <v>34</v>
      </c>
      <c r="B46" s="75" t="s">
        <v>92</v>
      </c>
      <c r="C46" s="75"/>
      <c r="D46" s="76" t="s">
        <v>40</v>
      </c>
      <c r="E46" s="77" t="s">
        <v>93</v>
      </c>
      <c r="F46" s="77"/>
      <c r="G46" s="76" t="s">
        <v>40</v>
      </c>
    </row>
    <row r="47" spans="1:7" x14ac:dyDescent="0.25">
      <c r="A47" s="74"/>
      <c r="B47" s="42">
        <v>2022</v>
      </c>
      <c r="C47" s="42">
        <v>2019</v>
      </c>
      <c r="D47" s="76"/>
      <c r="E47" s="42">
        <v>2022</v>
      </c>
      <c r="F47" s="42">
        <v>2019</v>
      </c>
      <c r="G47" s="76"/>
    </row>
    <row r="48" spans="1:7" x14ac:dyDescent="0.25">
      <c r="A48" s="43" t="s">
        <v>37</v>
      </c>
      <c r="B48" s="44">
        <v>118906</v>
      </c>
      <c r="C48" s="44">
        <v>99124</v>
      </c>
      <c r="D48" s="51">
        <f>B48/C48</f>
        <v>1.1995682175860538</v>
      </c>
      <c r="E48" s="45">
        <v>1340823</v>
      </c>
      <c r="F48" s="44">
        <v>1200047</v>
      </c>
      <c r="G48" s="51">
        <f>E48/F48</f>
        <v>1.1173087387410661</v>
      </c>
    </row>
    <row r="49" spans="1:7" x14ac:dyDescent="0.25">
      <c r="A49" s="43" t="s">
        <v>51</v>
      </c>
      <c r="B49" s="44">
        <v>693</v>
      </c>
      <c r="C49" s="44">
        <v>387</v>
      </c>
      <c r="D49" s="51">
        <f>B49/C49</f>
        <v>1.7906976744186047</v>
      </c>
      <c r="E49" s="45">
        <v>5274</v>
      </c>
      <c r="F49" s="44">
        <v>13832</v>
      </c>
      <c r="G49" s="51">
        <f t="shared" ref="G49:G50" si="8">E49/F49</f>
        <v>0.38128976286871025</v>
      </c>
    </row>
    <row r="50" spans="1:7" x14ac:dyDescent="0.25">
      <c r="A50" s="48" t="s">
        <v>39</v>
      </c>
      <c r="B50" s="49">
        <v>119599</v>
      </c>
      <c r="C50" s="49">
        <v>99511</v>
      </c>
      <c r="D50" s="52">
        <f t="shared" ref="D50" si="9">B50/C50</f>
        <v>1.2018671302670056</v>
      </c>
      <c r="E50" s="49">
        <v>1346097</v>
      </c>
      <c r="F50" s="49">
        <v>1213879</v>
      </c>
      <c r="G50" s="52">
        <f t="shared" si="8"/>
        <v>1.10892189419209</v>
      </c>
    </row>
    <row r="53" spans="1:7" x14ac:dyDescent="0.25">
      <c r="B53" s="73" t="s">
        <v>50</v>
      </c>
      <c r="C53" s="73"/>
      <c r="D53" s="73"/>
      <c r="E53" s="73"/>
      <c r="F53" s="73"/>
      <c r="G53" s="73"/>
    </row>
    <row r="54" spans="1:7" x14ac:dyDescent="0.25">
      <c r="A54" s="74" t="s">
        <v>34</v>
      </c>
      <c r="B54" s="75" t="s">
        <v>92</v>
      </c>
      <c r="C54" s="75"/>
      <c r="D54" s="76" t="s">
        <v>40</v>
      </c>
      <c r="E54" s="77" t="s">
        <v>93</v>
      </c>
      <c r="F54" s="77"/>
      <c r="G54" s="76" t="s">
        <v>40</v>
      </c>
    </row>
    <row r="55" spans="1:7" x14ac:dyDescent="0.25">
      <c r="A55" s="74"/>
      <c r="B55" s="42">
        <v>2022</v>
      </c>
      <c r="C55" s="42">
        <v>2019</v>
      </c>
      <c r="D55" s="76"/>
      <c r="E55" s="42">
        <v>2022</v>
      </c>
      <c r="F55" s="42">
        <v>2019</v>
      </c>
      <c r="G55" s="76"/>
    </row>
    <row r="56" spans="1:7" x14ac:dyDescent="0.25">
      <c r="A56" s="43" t="s">
        <v>37</v>
      </c>
      <c r="B56" s="44">
        <v>113813</v>
      </c>
      <c r="C56" s="44">
        <v>102917</v>
      </c>
      <c r="D56" s="51">
        <f>B56/C56</f>
        <v>1.1058717218729657</v>
      </c>
      <c r="E56" s="45">
        <v>1267362</v>
      </c>
      <c r="F56" s="44">
        <v>1303632</v>
      </c>
      <c r="G56" s="51">
        <f>E56/F56</f>
        <v>0.97217773113884898</v>
      </c>
    </row>
    <row r="57" spans="1:7" x14ac:dyDescent="0.25">
      <c r="A57" s="43" t="s">
        <v>51</v>
      </c>
      <c r="B57" s="44">
        <v>284</v>
      </c>
      <c r="C57" s="44">
        <v>37</v>
      </c>
      <c r="D57" s="51">
        <f>B57/C57</f>
        <v>7.6756756756756754</v>
      </c>
      <c r="E57" s="45">
        <v>4398</v>
      </c>
      <c r="F57" s="44">
        <v>14006</v>
      </c>
      <c r="G57" s="51">
        <f t="shared" ref="G57:G58" si="10">E57/F57</f>
        <v>0.31400828216478655</v>
      </c>
    </row>
    <row r="58" spans="1:7" x14ac:dyDescent="0.25">
      <c r="A58" s="48" t="s">
        <v>39</v>
      </c>
      <c r="B58" s="49">
        <v>114097</v>
      </c>
      <c r="C58" s="49">
        <v>102954</v>
      </c>
      <c r="D58" s="52">
        <f>B58/C58</f>
        <v>1.1082328029993977</v>
      </c>
      <c r="E58" s="49">
        <v>1271760</v>
      </c>
      <c r="F58" s="49">
        <v>1317638</v>
      </c>
      <c r="G58" s="52">
        <f t="shared" si="10"/>
        <v>0.96518163562374493</v>
      </c>
    </row>
    <row r="61" spans="1:7" x14ac:dyDescent="0.25">
      <c r="B61" s="73" t="s">
        <v>54</v>
      </c>
      <c r="C61" s="73"/>
      <c r="D61" s="73"/>
      <c r="E61" s="73"/>
      <c r="F61" s="73"/>
      <c r="G61" s="73"/>
    </row>
    <row r="62" spans="1:7" x14ac:dyDescent="0.25">
      <c r="A62" s="74" t="s">
        <v>34</v>
      </c>
      <c r="B62" s="75" t="s">
        <v>92</v>
      </c>
      <c r="C62" s="75"/>
      <c r="D62" s="76" t="s">
        <v>40</v>
      </c>
      <c r="E62" s="77" t="s">
        <v>93</v>
      </c>
      <c r="F62" s="77"/>
      <c r="G62" s="76" t="s">
        <v>40</v>
      </c>
    </row>
    <row r="63" spans="1:7" x14ac:dyDescent="0.25">
      <c r="A63" s="74"/>
      <c r="B63" s="42">
        <v>2022</v>
      </c>
      <c r="C63" s="42">
        <v>2019</v>
      </c>
      <c r="D63" s="76"/>
      <c r="E63" s="42">
        <v>2022</v>
      </c>
      <c r="F63" s="42">
        <v>2019</v>
      </c>
      <c r="G63" s="76"/>
    </row>
    <row r="64" spans="1:7" x14ac:dyDescent="0.25">
      <c r="A64" s="43" t="s">
        <v>37</v>
      </c>
      <c r="B64" s="44">
        <v>53670</v>
      </c>
      <c r="C64" s="44">
        <v>34384</v>
      </c>
      <c r="D64" s="51">
        <f>B64/C64</f>
        <v>1.5609004187994415</v>
      </c>
      <c r="E64" s="45">
        <v>754399</v>
      </c>
      <c r="F64" s="44">
        <v>579943</v>
      </c>
      <c r="G64" s="51">
        <f>E64/F64</f>
        <v>1.3008157698256553</v>
      </c>
    </row>
    <row r="65" spans="1:7" x14ac:dyDescent="0.25">
      <c r="A65" s="43" t="s">
        <v>51</v>
      </c>
      <c r="B65" s="44">
        <v>13</v>
      </c>
      <c r="C65" s="44">
        <v>384</v>
      </c>
      <c r="D65" s="51">
        <f t="shared" ref="D65:D66" si="11">B65/C65</f>
        <v>3.3854166666666664E-2</v>
      </c>
      <c r="E65" s="45">
        <v>2664</v>
      </c>
      <c r="F65" s="44">
        <v>12682</v>
      </c>
      <c r="G65" s="51">
        <f t="shared" ref="G65:G66" si="12">E65/F65</f>
        <v>0.21006150449455921</v>
      </c>
    </row>
    <row r="66" spans="1:7" x14ac:dyDescent="0.25">
      <c r="A66" s="48" t="s">
        <v>39</v>
      </c>
      <c r="B66" s="49">
        <v>53683</v>
      </c>
      <c r="C66" s="49">
        <v>34768</v>
      </c>
      <c r="D66" s="52">
        <f t="shared" si="11"/>
        <v>1.5440347445927289</v>
      </c>
      <c r="E66" s="49">
        <v>757063</v>
      </c>
      <c r="F66" s="49">
        <v>592625</v>
      </c>
      <c r="G66" s="52">
        <f t="shared" si="12"/>
        <v>1.2774739506433241</v>
      </c>
    </row>
    <row r="69" spans="1:7" x14ac:dyDescent="0.25">
      <c r="B69" s="73" t="s">
        <v>55</v>
      </c>
      <c r="C69" s="73"/>
      <c r="D69" s="73"/>
      <c r="E69" s="73"/>
      <c r="F69" s="73"/>
      <c r="G69" s="73"/>
    </row>
    <row r="70" spans="1:7" x14ac:dyDescent="0.25">
      <c r="A70" s="74" t="s">
        <v>34</v>
      </c>
      <c r="B70" s="75" t="s">
        <v>92</v>
      </c>
      <c r="C70" s="75"/>
      <c r="D70" s="76" t="s">
        <v>40</v>
      </c>
      <c r="E70" s="77" t="s">
        <v>93</v>
      </c>
      <c r="F70" s="77"/>
      <c r="G70" s="76" t="s">
        <v>40</v>
      </c>
    </row>
    <row r="71" spans="1:7" x14ac:dyDescent="0.25">
      <c r="A71" s="74"/>
      <c r="B71" s="42">
        <v>2022</v>
      </c>
      <c r="C71" s="42">
        <v>2019</v>
      </c>
      <c r="D71" s="76"/>
      <c r="E71" s="42">
        <v>2022</v>
      </c>
      <c r="F71" s="42">
        <v>2019</v>
      </c>
      <c r="G71" s="76"/>
    </row>
    <row r="72" spans="1:7" x14ac:dyDescent="0.25">
      <c r="A72" s="43" t="s">
        <v>37</v>
      </c>
      <c r="B72" s="44">
        <v>56139</v>
      </c>
      <c r="C72" s="44">
        <v>53978</v>
      </c>
      <c r="D72" s="51">
        <f>B72/C72</f>
        <v>1.0400348290044092</v>
      </c>
      <c r="E72" s="45">
        <v>805359</v>
      </c>
      <c r="F72" s="44">
        <v>726292</v>
      </c>
      <c r="G72" s="51">
        <f>E72/F72</f>
        <v>1.1088639280069172</v>
      </c>
    </row>
    <row r="73" spans="1:7" x14ac:dyDescent="0.25">
      <c r="A73" s="43" t="s">
        <v>51</v>
      </c>
      <c r="B73" s="44"/>
      <c r="C73" s="44"/>
      <c r="D73" s="51"/>
      <c r="E73" s="45">
        <v>98</v>
      </c>
      <c r="F73" s="44">
        <v>1376</v>
      </c>
      <c r="G73" s="51">
        <f t="shared" ref="G73:G74" si="13">E73/F73</f>
        <v>7.1220930232558141E-2</v>
      </c>
    </row>
    <row r="74" spans="1:7" x14ac:dyDescent="0.25">
      <c r="A74" s="48" t="s">
        <v>39</v>
      </c>
      <c r="B74" s="49">
        <v>56139</v>
      </c>
      <c r="C74" s="49">
        <v>53978</v>
      </c>
      <c r="D74" s="52">
        <f t="shared" ref="D74" si="14">B74/C74</f>
        <v>1.0400348290044092</v>
      </c>
      <c r="E74" s="49">
        <v>805457</v>
      </c>
      <c r="F74" s="49">
        <v>727668</v>
      </c>
      <c r="G74" s="52">
        <f t="shared" si="13"/>
        <v>1.1069017738858931</v>
      </c>
    </row>
    <row r="77" spans="1:7" x14ac:dyDescent="0.25">
      <c r="B77" s="73" t="s">
        <v>56</v>
      </c>
      <c r="C77" s="73"/>
      <c r="D77" s="73"/>
      <c r="E77" s="73"/>
      <c r="F77" s="73"/>
      <c r="G77" s="73"/>
    </row>
    <row r="78" spans="1:7" x14ac:dyDescent="0.25">
      <c r="A78" s="74" t="s">
        <v>34</v>
      </c>
      <c r="B78" s="75" t="s">
        <v>92</v>
      </c>
      <c r="C78" s="75"/>
      <c r="D78" s="76" t="s">
        <v>40</v>
      </c>
      <c r="E78" s="77" t="s">
        <v>93</v>
      </c>
      <c r="F78" s="77"/>
      <c r="G78" s="76" t="s">
        <v>40</v>
      </c>
    </row>
    <row r="79" spans="1:7" x14ac:dyDescent="0.25">
      <c r="A79" s="74"/>
      <c r="B79" s="42">
        <v>2022</v>
      </c>
      <c r="C79" s="42">
        <v>2019</v>
      </c>
      <c r="D79" s="76"/>
      <c r="E79" s="42">
        <v>2022</v>
      </c>
      <c r="F79" s="42">
        <v>2019</v>
      </c>
      <c r="G79" s="76"/>
    </row>
    <row r="80" spans="1:7" x14ac:dyDescent="0.25">
      <c r="A80" s="43" t="s">
        <v>37</v>
      </c>
      <c r="B80" s="44">
        <v>87139</v>
      </c>
      <c r="C80" s="44">
        <v>82600</v>
      </c>
      <c r="D80" s="51">
        <f>B80/C80</f>
        <v>1.0549515738498789</v>
      </c>
      <c r="E80" s="45">
        <v>810917</v>
      </c>
      <c r="F80" s="44">
        <v>982882</v>
      </c>
      <c r="G80" s="51">
        <f>E80/F80</f>
        <v>0.82504003532468806</v>
      </c>
    </row>
    <row r="81" spans="1:7" x14ac:dyDescent="0.25">
      <c r="A81" s="43" t="s">
        <v>51</v>
      </c>
      <c r="B81" s="44">
        <v>96</v>
      </c>
      <c r="C81" s="44">
        <v>3249</v>
      </c>
      <c r="D81" s="51">
        <f t="shared" ref="D81:D82" si="15">B81/C81</f>
        <v>2.9547553093259463E-2</v>
      </c>
      <c r="E81" s="45">
        <v>6711</v>
      </c>
      <c r="F81" s="44">
        <v>76930</v>
      </c>
      <c r="G81" s="51">
        <f t="shared" ref="G81:G82" si="16">E81/F81</f>
        <v>8.7235148836604701E-2</v>
      </c>
    </row>
    <row r="82" spans="1:7" x14ac:dyDescent="0.25">
      <c r="A82" s="48" t="s">
        <v>39</v>
      </c>
      <c r="B82" s="49">
        <v>87235</v>
      </c>
      <c r="C82" s="49">
        <v>85849</v>
      </c>
      <c r="D82" s="52">
        <f t="shared" si="15"/>
        <v>1.0161446260294238</v>
      </c>
      <c r="E82" s="49">
        <v>817628</v>
      </c>
      <c r="F82" s="49">
        <v>1059812</v>
      </c>
      <c r="G82" s="52">
        <f t="shared" si="16"/>
        <v>0.77148399904888787</v>
      </c>
    </row>
  </sheetData>
  <mergeCells count="55">
    <mergeCell ref="B53:G53"/>
    <mergeCell ref="A54:A55"/>
    <mergeCell ref="B54:C54"/>
    <mergeCell ref="D54:D55"/>
    <mergeCell ref="E54:F54"/>
    <mergeCell ref="G54:G55"/>
    <mergeCell ref="E38:F38"/>
    <mergeCell ref="G38:G39"/>
    <mergeCell ref="B45:G45"/>
    <mergeCell ref="A46:A47"/>
    <mergeCell ref="B46:C46"/>
    <mergeCell ref="D46:D47"/>
    <mergeCell ref="E46:F46"/>
    <mergeCell ref="G46:G47"/>
    <mergeCell ref="E17:F17"/>
    <mergeCell ref="G17:G18"/>
    <mergeCell ref="A5:A6"/>
    <mergeCell ref="B5:C5"/>
    <mergeCell ref="D5:D6"/>
    <mergeCell ref="E5:F5"/>
    <mergeCell ref="G5:G6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B61:G61"/>
    <mergeCell ref="A62:A63"/>
    <mergeCell ref="B62:C62"/>
    <mergeCell ref="D62:D63"/>
    <mergeCell ref="E62:F62"/>
    <mergeCell ref="G62:G63"/>
    <mergeCell ref="B69:G69"/>
    <mergeCell ref="A70:A71"/>
    <mergeCell ref="B70:C70"/>
    <mergeCell ref="D70:D71"/>
    <mergeCell ref="E70:F70"/>
    <mergeCell ref="G70:G71"/>
    <mergeCell ref="B77:G77"/>
    <mergeCell ref="A78:A79"/>
    <mergeCell ref="B78:C78"/>
    <mergeCell ref="D78:D79"/>
    <mergeCell ref="E78:F78"/>
    <mergeCell ref="G78: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abSelected="1" workbookViewId="0">
      <selection activeCell="E19" sqref="E19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94</v>
      </c>
      <c r="B4" s="81"/>
      <c r="C4" s="82"/>
    </row>
    <row r="5" spans="1:3" x14ac:dyDescent="0.25">
      <c r="A5" s="34" t="s">
        <v>33</v>
      </c>
      <c r="B5" s="35" t="s">
        <v>34</v>
      </c>
      <c r="C5" s="36" t="s">
        <v>35</v>
      </c>
    </row>
    <row r="6" spans="1:3" x14ac:dyDescent="0.25">
      <c r="A6" s="30" t="s">
        <v>58</v>
      </c>
      <c r="B6" s="37">
        <v>63419</v>
      </c>
      <c r="C6" s="38">
        <f>B6/$B$11*100</f>
        <v>3.3087960999207482</v>
      </c>
    </row>
    <row r="7" spans="1:3" x14ac:dyDescent="0.25">
      <c r="A7" s="30" t="s">
        <v>100</v>
      </c>
      <c r="B7" s="37">
        <v>56770</v>
      </c>
      <c r="C7" s="38">
        <f t="shared" ref="C7:C11" si="0">B7/$B$11*100</f>
        <v>2.9618939843343619</v>
      </c>
    </row>
    <row r="8" spans="1:3" x14ac:dyDescent="0.25">
      <c r="A8" s="30" t="s">
        <v>61</v>
      </c>
      <c r="B8" s="37">
        <v>44249</v>
      </c>
      <c r="C8" s="38">
        <f t="shared" si="0"/>
        <v>2.3086286227375581</v>
      </c>
    </row>
    <row r="9" spans="1:3" x14ac:dyDescent="0.25">
      <c r="A9" s="30" t="s">
        <v>101</v>
      </c>
      <c r="B9" s="37">
        <v>36454</v>
      </c>
      <c r="C9" s="38">
        <f t="shared" si="0"/>
        <v>1.9019355875449149</v>
      </c>
    </row>
    <row r="10" spans="1:3" x14ac:dyDescent="0.25">
      <c r="A10" s="30" t="s">
        <v>60</v>
      </c>
      <c r="B10" s="37">
        <v>36429</v>
      </c>
      <c r="C10" s="38">
        <f t="shared" si="0"/>
        <v>1.9006312481119687</v>
      </c>
    </row>
    <row r="11" spans="1:3" x14ac:dyDescent="0.25">
      <c r="A11" s="32" t="s">
        <v>36</v>
      </c>
      <c r="B11" s="39">
        <v>1916679</v>
      </c>
      <c r="C11" s="50">
        <f t="shared" si="0"/>
        <v>100</v>
      </c>
    </row>
    <row r="13" spans="1:3" ht="15.75" thickBot="1" x14ac:dyDescent="0.3"/>
    <row r="14" spans="1:3" ht="15.75" thickBot="1" x14ac:dyDescent="0.3">
      <c r="A14" s="80" t="s">
        <v>95</v>
      </c>
      <c r="B14" s="81"/>
      <c r="C14" s="82"/>
    </row>
    <row r="15" spans="1:3" x14ac:dyDescent="0.25">
      <c r="A15" s="34" t="s">
        <v>33</v>
      </c>
      <c r="B15" s="35" t="s">
        <v>34</v>
      </c>
      <c r="C15" s="36" t="s">
        <v>35</v>
      </c>
    </row>
    <row r="16" spans="1:3" x14ac:dyDescent="0.25">
      <c r="A16" s="30" t="s">
        <v>57</v>
      </c>
      <c r="B16" s="37">
        <v>56770</v>
      </c>
      <c r="C16" s="38">
        <f>B16/$B$21*100</f>
        <v>7.9644329217137075</v>
      </c>
    </row>
    <row r="17" spans="1:3" x14ac:dyDescent="0.25">
      <c r="A17" s="30" t="s">
        <v>59</v>
      </c>
      <c r="B17" s="37">
        <v>36454</v>
      </c>
      <c r="C17" s="38">
        <f t="shared" ref="C17:C21" si="1">B17/$B$21*100</f>
        <v>5.1142405800273298</v>
      </c>
    </row>
    <row r="18" spans="1:3" x14ac:dyDescent="0.25">
      <c r="A18" s="30" t="s">
        <v>102</v>
      </c>
      <c r="B18" s="37">
        <v>33876</v>
      </c>
      <c r="C18" s="38">
        <f t="shared" si="1"/>
        <v>4.7525652572833099</v>
      </c>
    </row>
    <row r="19" spans="1:3" x14ac:dyDescent="0.25">
      <c r="A19" s="30" t="s">
        <v>103</v>
      </c>
      <c r="B19" s="37">
        <v>28081</v>
      </c>
      <c r="C19" s="38">
        <f t="shared" si="1"/>
        <v>3.9395673925425858</v>
      </c>
    </row>
    <row r="20" spans="1:3" x14ac:dyDescent="0.25">
      <c r="A20" s="30" t="s">
        <v>83</v>
      </c>
      <c r="B20" s="37">
        <v>26985</v>
      </c>
      <c r="C20" s="38">
        <f t="shared" si="1"/>
        <v>3.7858062778306216</v>
      </c>
    </row>
    <row r="21" spans="1:3" x14ac:dyDescent="0.25">
      <c r="A21" s="32" t="s">
        <v>36</v>
      </c>
      <c r="B21" s="39">
        <v>712794</v>
      </c>
      <c r="C21" s="50">
        <f t="shared" si="1"/>
        <v>100</v>
      </c>
    </row>
    <row r="23" spans="1:3" ht="15.75" thickBot="1" x14ac:dyDescent="0.3"/>
    <row r="24" spans="1:3" ht="15.75" thickBot="1" x14ac:dyDescent="0.3">
      <c r="A24" s="80" t="s">
        <v>96</v>
      </c>
      <c r="B24" s="81"/>
      <c r="C24" s="82"/>
    </row>
    <row r="25" spans="1:3" x14ac:dyDescent="0.25">
      <c r="A25" s="34" t="s">
        <v>33</v>
      </c>
      <c r="B25" s="35" t="s">
        <v>34</v>
      </c>
      <c r="C25" s="36" t="s">
        <v>35</v>
      </c>
    </row>
    <row r="26" spans="1:3" x14ac:dyDescent="0.25">
      <c r="A26" s="30" t="s">
        <v>58</v>
      </c>
      <c r="B26" s="37">
        <v>63419</v>
      </c>
      <c r="C26" s="38">
        <f>B26/$B$31*100</f>
        <v>11.18163657873904</v>
      </c>
    </row>
    <row r="27" spans="1:3" x14ac:dyDescent="0.25">
      <c r="A27" s="30" t="s">
        <v>61</v>
      </c>
      <c r="B27" s="37">
        <v>44249</v>
      </c>
      <c r="C27" s="38">
        <f t="shared" ref="C27:C31" si="2">B27/$B$31*100</f>
        <v>7.8017035426705528</v>
      </c>
    </row>
    <row r="28" spans="1:3" x14ac:dyDescent="0.25">
      <c r="A28" s="30" t="s">
        <v>63</v>
      </c>
      <c r="B28" s="37">
        <v>33976</v>
      </c>
      <c r="C28" s="38">
        <f t="shared" si="2"/>
        <v>5.9904332203162713</v>
      </c>
    </row>
    <row r="29" spans="1:3" x14ac:dyDescent="0.25">
      <c r="A29" s="30" t="s">
        <v>62</v>
      </c>
      <c r="B29" s="37">
        <v>30387</v>
      </c>
      <c r="C29" s="38">
        <f t="shared" si="2"/>
        <v>5.3576434620246802</v>
      </c>
    </row>
    <row r="30" spans="1:3" x14ac:dyDescent="0.25">
      <c r="A30" s="30" t="s">
        <v>64</v>
      </c>
      <c r="B30" s="37">
        <v>20762</v>
      </c>
      <c r="C30" s="38">
        <f t="shared" si="2"/>
        <v>3.6606243972276435</v>
      </c>
    </row>
    <row r="31" spans="1:3" x14ac:dyDescent="0.25">
      <c r="A31" s="32" t="s">
        <v>36</v>
      </c>
      <c r="B31" s="39">
        <v>567171</v>
      </c>
      <c r="C31" s="50">
        <f t="shared" si="2"/>
        <v>100</v>
      </c>
    </row>
    <row r="33" spans="1:10" ht="15.75" thickBot="1" x14ac:dyDescent="0.3"/>
    <row r="34" spans="1:10" ht="15.75" thickBot="1" x14ac:dyDescent="0.3">
      <c r="A34" s="80" t="s">
        <v>97</v>
      </c>
      <c r="B34" s="81"/>
      <c r="C34" s="82"/>
    </row>
    <row r="35" spans="1:10" x14ac:dyDescent="0.25">
      <c r="A35" s="34" t="s">
        <v>33</v>
      </c>
      <c r="B35" s="35" t="s">
        <v>34</v>
      </c>
      <c r="C35" s="36" t="s">
        <v>35</v>
      </c>
    </row>
    <row r="36" spans="1:10" x14ac:dyDescent="0.25">
      <c r="A36" s="30" t="s">
        <v>60</v>
      </c>
      <c r="B36" s="37">
        <v>36429</v>
      </c>
      <c r="C36" s="38">
        <f>B36/$B$41*100</f>
        <v>22.362524708106715</v>
      </c>
    </row>
    <row r="37" spans="1:10" x14ac:dyDescent="0.25">
      <c r="A37" s="30" t="s">
        <v>65</v>
      </c>
      <c r="B37" s="37">
        <v>16469</v>
      </c>
      <c r="C37" s="38">
        <f t="shared" ref="C37:C41" si="3">B37/$B$41*100</f>
        <v>10.109759241752709</v>
      </c>
      <c r="H37" s="55"/>
      <c r="I37" s="55"/>
    </row>
    <row r="38" spans="1:10" x14ac:dyDescent="0.25">
      <c r="A38" s="30" t="s">
        <v>66</v>
      </c>
      <c r="B38" s="37">
        <v>10512</v>
      </c>
      <c r="C38" s="38">
        <f t="shared" si="3"/>
        <v>6.452959448011689</v>
      </c>
      <c r="I38" s="56"/>
      <c r="J38" s="55"/>
    </row>
    <row r="39" spans="1:10" x14ac:dyDescent="0.25">
      <c r="A39" s="30" t="s">
        <v>80</v>
      </c>
      <c r="B39" s="37">
        <v>7741</v>
      </c>
      <c r="C39" s="38">
        <f t="shared" si="3"/>
        <v>4.7519367472468117</v>
      </c>
    </row>
    <row r="40" spans="1:10" x14ac:dyDescent="0.25">
      <c r="A40" s="30" t="s">
        <v>81</v>
      </c>
      <c r="B40" s="37">
        <v>7063</v>
      </c>
      <c r="C40" s="38">
        <f t="shared" si="3"/>
        <v>4.3357355956341852</v>
      </c>
    </row>
    <row r="41" spans="1:10" x14ac:dyDescent="0.25">
      <c r="A41" s="32" t="s">
        <v>36</v>
      </c>
      <c r="B41" s="39">
        <v>162902</v>
      </c>
      <c r="C41" s="50">
        <f t="shared" si="3"/>
        <v>100</v>
      </c>
    </row>
    <row r="43" spans="1:10" ht="15.75" thickBot="1" x14ac:dyDescent="0.3">
      <c r="G43" s="55"/>
    </row>
    <row r="44" spans="1:10" ht="15.75" thickBot="1" x14ac:dyDescent="0.3">
      <c r="A44" s="80" t="s">
        <v>98</v>
      </c>
      <c r="B44" s="81"/>
      <c r="C44" s="82"/>
      <c r="G44" s="55"/>
    </row>
    <row r="45" spans="1:10" x14ac:dyDescent="0.25">
      <c r="A45" s="34" t="s">
        <v>33</v>
      </c>
      <c r="B45" s="35" t="s">
        <v>34</v>
      </c>
      <c r="C45" s="36" t="s">
        <v>35</v>
      </c>
      <c r="G45" s="55"/>
    </row>
    <row r="46" spans="1:10" x14ac:dyDescent="0.25">
      <c r="A46" s="30" t="s">
        <v>68</v>
      </c>
      <c r="B46" s="37">
        <v>20926</v>
      </c>
      <c r="C46" s="38">
        <f>B46/$B$51*100</f>
        <v>17.496801812724186</v>
      </c>
    </row>
    <row r="47" spans="1:10" x14ac:dyDescent="0.25">
      <c r="A47" s="30" t="s">
        <v>67</v>
      </c>
      <c r="B47" s="37">
        <v>15612</v>
      </c>
      <c r="C47" s="38">
        <f t="shared" ref="C47:C51" si="4">B47/$B$51*100</f>
        <v>13.053620849672656</v>
      </c>
    </row>
    <row r="48" spans="1:10" x14ac:dyDescent="0.25">
      <c r="A48" s="30" t="s">
        <v>69</v>
      </c>
      <c r="B48" s="37">
        <v>12649</v>
      </c>
      <c r="C48" s="38">
        <f t="shared" si="4"/>
        <v>10.576175386081824</v>
      </c>
    </row>
    <row r="49" spans="1:3" x14ac:dyDescent="0.25">
      <c r="A49" s="30" t="s">
        <v>70</v>
      </c>
      <c r="B49" s="37">
        <v>11646</v>
      </c>
      <c r="C49" s="38">
        <f t="shared" si="4"/>
        <v>9.7375396115352135</v>
      </c>
    </row>
    <row r="50" spans="1:3" x14ac:dyDescent="0.25">
      <c r="A50" s="30" t="s">
        <v>71</v>
      </c>
      <c r="B50" s="37">
        <v>6960</v>
      </c>
      <c r="C50" s="38">
        <f t="shared" si="4"/>
        <v>5.81944665089173</v>
      </c>
    </row>
    <row r="51" spans="1:3" x14ac:dyDescent="0.25">
      <c r="A51" s="32" t="s">
        <v>36</v>
      </c>
      <c r="B51" s="39">
        <v>119599</v>
      </c>
      <c r="C51" s="50">
        <f t="shared" si="4"/>
        <v>100</v>
      </c>
    </row>
    <row r="53" spans="1:3" ht="15.75" thickBot="1" x14ac:dyDescent="0.3"/>
    <row r="54" spans="1:3" ht="15.75" thickBot="1" x14ac:dyDescent="0.3">
      <c r="A54" s="80" t="s">
        <v>99</v>
      </c>
      <c r="B54" s="81"/>
      <c r="C54" s="82"/>
    </row>
    <row r="55" spans="1:3" x14ac:dyDescent="0.25">
      <c r="A55" s="34" t="s">
        <v>33</v>
      </c>
      <c r="B55" s="35" t="s">
        <v>34</v>
      </c>
      <c r="C55" s="36" t="s">
        <v>35</v>
      </c>
    </row>
    <row r="56" spans="1:3" x14ac:dyDescent="0.25">
      <c r="A56" s="30" t="s">
        <v>72</v>
      </c>
      <c r="B56" s="37">
        <v>11887</v>
      </c>
      <c r="C56" s="38">
        <f>B56/$B$61*100</f>
        <v>10.418328264546833</v>
      </c>
    </row>
    <row r="57" spans="1:3" x14ac:dyDescent="0.25">
      <c r="A57" s="30" t="s">
        <v>73</v>
      </c>
      <c r="B57" s="37">
        <v>10965</v>
      </c>
      <c r="C57" s="38">
        <f t="shared" ref="C57:C61" si="5">B57/$B$61*100</f>
        <v>9.610243915265082</v>
      </c>
    </row>
    <row r="58" spans="1:3" x14ac:dyDescent="0.25">
      <c r="A58" s="30" t="s">
        <v>74</v>
      </c>
      <c r="B58" s="37">
        <v>5969</v>
      </c>
      <c r="C58" s="38">
        <f t="shared" si="5"/>
        <v>5.2315135367275216</v>
      </c>
    </row>
    <row r="59" spans="1:3" x14ac:dyDescent="0.25">
      <c r="A59" s="30" t="s">
        <v>82</v>
      </c>
      <c r="B59" s="37">
        <v>5838</v>
      </c>
      <c r="C59" s="38">
        <f t="shared" si="5"/>
        <v>5.1166989491397672</v>
      </c>
    </row>
    <row r="60" spans="1:3" x14ac:dyDescent="0.25">
      <c r="A60" s="30" t="s">
        <v>75</v>
      </c>
      <c r="B60" s="37">
        <v>5095</v>
      </c>
      <c r="C60" s="38">
        <f t="shared" si="5"/>
        <v>4.465498654653496</v>
      </c>
    </row>
    <row r="61" spans="1:3" x14ac:dyDescent="0.25">
      <c r="A61" s="32" t="s">
        <v>36</v>
      </c>
      <c r="B61" s="39">
        <v>114097</v>
      </c>
      <c r="C61" s="50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2023-01-17T09:21:56Z</dcterms:modified>
</cp:coreProperties>
</file>